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15" tabRatio="949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1-24" sheetId="170" r:id="rId25"/>
    <sheet name="附表1-25" sheetId="171" r:id="rId26"/>
    <sheet name="附表1-26" sheetId="172" r:id="rId27"/>
    <sheet name="附表1-27" sheetId="173" r:id="rId28"/>
  </sheets>
  <externalReferences>
    <externalReference r:id="rId29"/>
    <externalReference r:id="rId30"/>
  </externalReferences>
  <definedNames>
    <definedName name="_xlnm._FilterDatabase" localSheetId="4" hidden="1">'附表1-4'!$A$4:$D$454</definedName>
    <definedName name="_xlnm._FilterDatabase" localSheetId="13" hidden="1">'附表1-13'!$A$16:$F$64</definedName>
    <definedName name="_xlnm._FilterDatabase" localSheetId="5" hidden="1">'附表1-5'!#REF!</definedName>
    <definedName name="_xlnm._FilterDatabase" localSheetId="6" hidden="1">'附表1-6'!#REF!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Area" localSheetId="0">封面!$A$1:$C$31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_xlnm.Print_Area" localSheetId="1">'附表1-1'!$A$1:$D$45</definedName>
    <definedName name="_xlnm.Print_Area" localSheetId="2">'附表1-2'!$A$1:$D$46</definedName>
    <definedName name="_xlnm.Print_Area" localSheetId="3">'附表1-3'!$A$1:$D$44</definedName>
    <definedName name="_xlnm.Print_Area" localSheetId="5">'附表1-5'!$A$1:$D$20</definedName>
    <definedName name="_xlnm.Print_Area" localSheetId="6">'附表1-6'!$A$1:$D$80</definedName>
    <definedName name="_xlnm.Print_Area" localSheetId="7">'附表1-7'!$A$9:$B$23</definedName>
    <definedName name="_xlnm.Print_Area" localSheetId="8">'附表1-8'!$A$1:$E$24</definedName>
    <definedName name="_xlnm.Print_Area" localSheetId="9">'附表1-9'!$A$1:$D$13</definedName>
    <definedName name="_xlnm.Print_Area" localSheetId="13">'附表1-13'!$A$1:$D$64</definedName>
    <definedName name="_xlnm.Print_Area" localSheetId="21">'附表1-21'!$A$1:$D$68</definedName>
    <definedName name="_xlnm.Print_Area" localSheetId="22">'附表1-22'!$A$1:$D$49</definedName>
    <definedName name="_xlnm.Print_Area" localSheetId="4">'附表1-4'!$A$2:$D$450</definedName>
    <definedName name="_xlnm._FilterDatabase" localSheetId="1" hidden="1">'附表1-1'!$A$4:$D$4</definedName>
    <definedName name="_xlnm._FilterDatabase" localSheetId="2" hidden="1">'附表1-2'!$A$4:$D$46</definedName>
  </definedNames>
  <calcPr calcId="144525" fullPrecision="0" concurrentCalc="0"/>
</workbook>
</file>

<file path=xl/sharedStrings.xml><?xml version="1.0" encoding="utf-8"?>
<sst xmlns="http://schemas.openxmlformats.org/spreadsheetml/2006/main" count="1463" uniqueCount="990">
  <si>
    <t>附件1：</t>
  </si>
  <si>
    <t>2025年度预算公开表</t>
  </si>
  <si>
    <t>政府预算公开表</t>
  </si>
  <si>
    <t>归属级次</t>
  </si>
  <si>
    <t>1、</t>
  </si>
  <si>
    <t>附表1-1：2025年度一般公共预算收入预算表</t>
  </si>
  <si>
    <t>省、市、县</t>
  </si>
  <si>
    <t>2、</t>
  </si>
  <si>
    <t>附表1-2：2025年度一般公共预算支出预算表</t>
  </si>
  <si>
    <t>3、</t>
  </si>
  <si>
    <t>附表1-3：2025年度本级一般公共预算收入预算表</t>
  </si>
  <si>
    <t>省、市</t>
  </si>
  <si>
    <t>4、</t>
  </si>
  <si>
    <t>附表1-4：2025年度本级一般公共预算支出预算表</t>
  </si>
  <si>
    <t>5、</t>
  </si>
  <si>
    <t>附表1-5：2025年度本级一般公共预算支出经济分类情况表</t>
  </si>
  <si>
    <t>6、</t>
  </si>
  <si>
    <t>附表1-6：2025年度本级一般公共预算基本支出经济分类情况表</t>
  </si>
  <si>
    <t>7、</t>
  </si>
  <si>
    <t>附表1-7：2025年度一般公共预算对下税收返还和转移支付预算表（分项目）</t>
  </si>
  <si>
    <t>8、</t>
  </si>
  <si>
    <t>附表1-8：2025年度一般公共预算对下税收返还和转移支付预算表（分地区）</t>
  </si>
  <si>
    <t>9、</t>
  </si>
  <si>
    <t>附表1-9：2025年度本级一般公共预算“三公”经费支出预算表</t>
  </si>
  <si>
    <t>10、</t>
  </si>
  <si>
    <t>附表1-10：2025年度政府性基金收入预算表</t>
  </si>
  <si>
    <t>11、</t>
  </si>
  <si>
    <t>附表1-11：2025年度政府性基金支出预算表</t>
  </si>
  <si>
    <t>12、</t>
  </si>
  <si>
    <t>附表1-12：2025年度本级政府性基金收入预算表</t>
  </si>
  <si>
    <t>13、</t>
  </si>
  <si>
    <t>附表1-13：2025年度本级政府性基金支出预算表</t>
  </si>
  <si>
    <t>14、</t>
  </si>
  <si>
    <t>附表1-14：2025年度政府性基金转移支付预算表</t>
  </si>
  <si>
    <t>15、</t>
  </si>
  <si>
    <t>附表1-15：2025年度国有资本经营收入预算表</t>
  </si>
  <si>
    <t>16、</t>
  </si>
  <si>
    <t>附表1-16：2025年度国有资本经营支出预算表</t>
  </si>
  <si>
    <t>17、</t>
  </si>
  <si>
    <t>附表1-17：2025年度本级国有资本经营收入预算表</t>
  </si>
  <si>
    <t>18、</t>
  </si>
  <si>
    <t>附表1-18：2025年度本级国有资本经营支出预算表</t>
  </si>
  <si>
    <t>19、</t>
  </si>
  <si>
    <t>附表1-19：2025年度社会保险基金预算收入表</t>
  </si>
  <si>
    <t>20、</t>
  </si>
  <si>
    <t>附表1-20：2025年度社会保险基金预算支出表</t>
  </si>
  <si>
    <t>21、</t>
  </si>
  <si>
    <t>附表1-21：2025年度本级社会保险基金预算收入表</t>
  </si>
  <si>
    <t>22、</t>
  </si>
  <si>
    <t>附表1-22：2025年度本级社会保险基金预算支出表</t>
  </si>
  <si>
    <t>23、</t>
  </si>
  <si>
    <t>附表1-23：2025年度本级财政专项资金管理清单目录</t>
  </si>
  <si>
    <t>省</t>
  </si>
  <si>
    <t>24、</t>
  </si>
  <si>
    <t>附表1-24：2024年度政府一般债务余额和限额情况表</t>
  </si>
  <si>
    <t>25、</t>
  </si>
  <si>
    <t>附表1-25：2024年度本级政府一般债务余额和限额情况表</t>
  </si>
  <si>
    <t>26、</t>
  </si>
  <si>
    <t>附表1-26：2024年度政府专项债务余额和限额情况表</t>
  </si>
  <si>
    <t>27、</t>
  </si>
  <si>
    <t>附表1-27：2024年度本级政府专项债务余额和限额情况表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</si>
  <si>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</si>
  <si>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</si>
  <si>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</si>
  <si>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</si>
  <si>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</si>
  <si>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</si>
  <si>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</si>
  <si>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</si>
  <si>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</si>
  <si>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</si>
  <si>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</si>
  <si>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</si>
  <si>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</si>
  <si>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</si>
  <si>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</si>
  <si>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</si>
  <si>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</si>
  <si>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</si>
  <si>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</si>
  <si>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</si>
  <si>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</si>
  <si>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</si>
  <si>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</si>
  <si>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</si>
  <si>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</si>
  <si>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</si>
  <si>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</si>
  <si>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</si>
  <si>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</si>
  <si>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</si>
  <si>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</si>
  <si>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</si>
  <si>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</si>
  <si>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</si>
  <si>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</si>
  <si>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</si>
  <si>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</si>
  <si>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</si>
  <si>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</si>
  <si>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</si>
  <si>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</si>
  <si>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</si>
  <si>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</si>
  <si>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</si>
  <si>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</si>
  <si>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</si>
  <si>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</si>
  <si>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</si>
  <si>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</si>
  <si>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</si>
  <si>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</si>
  <si>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</si>
  <si>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</si>
  <si>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</si>
  <si>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</si>
  <si>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</si>
  <si>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</si>
  <si>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</si>
  <si>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</si>
  <si>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</si>
  <si>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</si>
  <si>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</si>
  <si>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</si>
  <si>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</si>
  <si>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</si>
  <si>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</si>
  <si>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</si>
  <si>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</si>
  <si>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</si>
  <si>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</si>
  <si>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</si>
  <si>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</si>
  <si>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</si>
  <si>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</si>
  <si>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</si>
  <si>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</si>
  <si>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</si>
  <si>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</si>
  <si>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</si>
  <si>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</si>
  <si>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</si>
  <si>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</si>
  <si>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</si>
  <si>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</si>
  <si>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</si>
  <si>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</si>
  <si>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</si>
  <si>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</si>
  <si>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</si>
  <si>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</si>
  <si>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</si>
  <si>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</si>
  <si>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</si>
  <si>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</si>
  <si>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2025年度本级一般公共预算收入预算表（县级不需公开本表）</t>
  </si>
  <si>
    <t xml:space="preserve">   债务转贷收入</t>
  </si>
  <si>
    <t>附表1-4</t>
  </si>
  <si>
    <t>2025年度本级一般公共预算支出预算表</t>
  </si>
  <si>
    <t>一般公共服务支出</t>
  </si>
  <si>
    <t xml:space="preserve">  人大事务</t>
  </si>
  <si>
    <t xml:space="preserve">    行政运行</t>
  </si>
  <si>
    <t xml:space="preserve">    事业运行</t>
  </si>
  <si>
    <t xml:space="preserve">    其他人大事务支出</t>
  </si>
  <si>
    <t xml:space="preserve">  政协事务</t>
  </si>
  <si>
    <t xml:space="preserve">    其他政协事务支出</t>
  </si>
  <si>
    <t xml:space="preserve">  政府办公厅（室）及相关机构事务</t>
  </si>
  <si>
    <t xml:space="preserve">    其他政府办公厅（室）及相关机构事务支出</t>
  </si>
  <si>
    <t xml:space="preserve">  发展与改革事务</t>
  </si>
  <si>
    <t xml:space="preserve">    战略规划与实施</t>
  </si>
  <si>
    <t xml:space="preserve">    物价管理</t>
  </si>
  <si>
    <t xml:space="preserve">    其他发展与改革事务支出</t>
  </si>
  <si>
    <t xml:space="preserve">  统计信息事务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</si>
  <si>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</si>
  <si>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</si>
  <si>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</si>
  <si>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</si>
  <si>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一般行政管理事务</t>
  </si>
  <si>
    <t xml:space="preserve">    其他财政事务支出</t>
  </si>
  <si>
    <t xml:space="preserve">  税收事务</t>
  </si>
  <si>
    <t xml:space="preserve">  审计事务</t>
  </si>
  <si>
    <t xml:space="preserve">    其他审计事务支出</t>
  </si>
  <si>
    <t xml:space="preserve">  纪检监察事务</t>
  </si>
  <si>
    <t xml:space="preserve">    其他纪检监察事务支出</t>
  </si>
  <si>
    <t xml:space="preserve">  商贸事务</t>
  </si>
  <si>
    <t xml:space="preserve">    招商引资</t>
  </si>
  <si>
    <t xml:space="preserve">  港澳台事务</t>
  </si>
  <si>
    <t xml:space="preserve">    台湾事务</t>
  </si>
  <si>
    <t xml:space="preserve">    其他港澳台事务支出</t>
  </si>
  <si>
    <t xml:space="preserve">  档案事务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</si>
  <si>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</si>
  <si>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</si>
  <si>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</si>
  <si>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</si>
  <si>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其他群众团体事务支出</t>
  </si>
  <si>
    <t xml:space="preserve">  党委办公厅（室）及相关机构事务</t>
  </si>
  <si>
    <t xml:space="preserve">    专项业务</t>
  </si>
  <si>
    <t xml:space="preserve">    其他党委办公厅（室）及相关机构事务支出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</si>
  <si>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</si>
  <si>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</si>
  <si>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</si>
  <si>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</si>
  <si>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</si>
  <si>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</si>
  <si>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其他共产党事务支出</t>
  </si>
  <si>
    <t xml:space="preserve">    其他共产党事务支出</t>
  </si>
  <si>
    <t xml:space="preserve">  市场监督管理事务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</si>
  <si>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</si>
  <si>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</si>
  <si>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</si>
  <si>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</si>
  <si>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</si>
  <si>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</si>
  <si>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</si>
  <si>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其他一般公共服务支出</t>
  </si>
  <si>
    <t xml:space="preserve">    其他一般公共服务支出</t>
  </si>
  <si>
    <t>国防支出</t>
  </si>
  <si>
    <t xml:space="preserve">  国防动员</t>
  </si>
  <si>
    <t xml:space="preserve">    其他国防动员支出</t>
  </si>
  <si>
    <t>公共安全支出</t>
  </si>
  <si>
    <t xml:space="preserve">  公安</t>
  </si>
  <si>
    <t xml:space="preserve">    其他公安支出</t>
  </si>
  <si>
    <t xml:space="preserve">  司法</t>
  </si>
  <si>
    <t xml:space="preserve">    公共法律服务</t>
  </si>
  <si>
    <t xml:space="preserve">    社区矫正</t>
  </si>
  <si>
    <t xml:space="preserve">    其他司法支出</t>
  </si>
  <si>
    <t xml:space="preserve">  其他公共安全支出</t>
  </si>
  <si>
    <t xml:space="preserve">    其他公共安全支出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</si>
  <si>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</si>
  <si>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</si>
  <si>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</si>
  <si>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</si>
  <si>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</si>
  <si>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</si>
  <si>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</si>
  <si>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</si>
  <si>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</si>
  <si>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</si>
  <si>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</si>
  <si>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中等职业教育</t>
  </si>
  <si>
    <t xml:space="preserve">  广播电视教育</t>
  </si>
  <si>
    <t xml:space="preserve">    广播电视学校</t>
  </si>
  <si>
    <t xml:space="preserve">  特殊教育</t>
  </si>
  <si>
    <t xml:space="preserve">    特殊学校教育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</si>
  <si>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</si>
  <si>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</si>
  <si>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</si>
  <si>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</si>
  <si>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教育费附加安排的支出</t>
  </si>
  <si>
    <t xml:space="preserve">    其他教育费附加安排的支出</t>
  </si>
  <si>
    <t xml:space="preserve">  其他教育支出</t>
  </si>
  <si>
    <t xml:space="preserve">    其他教育支出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</si>
  <si>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</si>
  <si>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</si>
  <si>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</si>
  <si>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</si>
  <si>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</si>
  <si>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技术研究与开发</t>
  </si>
  <si>
    <t xml:space="preserve">    其他技术研究与开发支出</t>
  </si>
  <si>
    <t xml:space="preserve">  科学技术普及</t>
  </si>
  <si>
    <t xml:space="preserve">    其他科学技术普及支出</t>
  </si>
  <si>
    <t xml:space="preserve">  其他科学技术支出</t>
  </si>
  <si>
    <t xml:space="preserve">    其他科学技术支出</t>
  </si>
  <si>
    <t>文化旅游体育与传媒支出</t>
  </si>
  <si>
    <t xml:space="preserve">  文化和旅游</t>
  </si>
  <si>
    <t xml:space="preserve">    图书馆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</si>
  <si>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</si>
  <si>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</si>
  <si>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</si>
  <si>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</si>
  <si>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</si>
  <si>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</si>
  <si>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</si>
  <si>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</si>
  <si>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</si>
  <si>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</si>
  <si>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体育</t>
  </si>
  <si>
    <t xml:space="preserve">    体育竞赛</t>
  </si>
  <si>
    <t xml:space="preserve">    体育场馆</t>
  </si>
  <si>
    <t xml:space="preserve">    其他体育支出</t>
  </si>
  <si>
    <t xml:space="preserve">  新闻出版电影</t>
  </si>
  <si>
    <t xml:space="preserve">    电影</t>
  </si>
  <si>
    <t xml:space="preserve">  广播电视</t>
  </si>
  <si>
    <t xml:space="preserve">    传输发射</t>
  </si>
  <si>
    <t xml:space="preserve">    其他广播电视支出</t>
  </si>
  <si>
    <t xml:space="preserve">  其他文化旅游体育与传媒支出</t>
  </si>
  <si>
    <t xml:space="preserve">    文化产业发展专项支出</t>
  </si>
  <si>
    <t xml:space="preserve">    其他文化旅游体育与传媒支出</t>
  </si>
  <si>
    <t>社会保障和就业支出</t>
  </si>
  <si>
    <t xml:space="preserve">  人力资源和社会保障管理事务</t>
  </si>
  <si>
    <t xml:space="preserve">    劳动保障监察</t>
  </si>
  <si>
    <t xml:space="preserve">    社会保险业务管理事务</t>
  </si>
  <si>
    <t xml:space="preserve">    社会保险经办机构</t>
  </si>
  <si>
    <t xml:space="preserve">    其他人力资源和社会保障管理事务支出</t>
  </si>
  <si>
    <t xml:space="preserve">  民政管理事务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</si>
  <si>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</si>
  <si>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</si>
  <si>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</si>
  <si>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</si>
  <si>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</si>
  <si>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</si>
  <si>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</si>
  <si>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</si>
  <si>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其他行政事业单位养老支出</t>
  </si>
  <si>
    <t xml:space="preserve">  就业补助</t>
  </si>
  <si>
    <t xml:space="preserve">    其他就业补助支出</t>
  </si>
  <si>
    <t xml:space="preserve">  抚恤</t>
  </si>
  <si>
    <t xml:space="preserve">    死亡抚恤</t>
  </si>
  <si>
    <t xml:space="preserve">    在乡复员、退伍军人生活补助</t>
  </si>
  <si>
    <t xml:space="preserve">    义务兵优待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</si>
  <si>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</si>
  <si>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</si>
  <si>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</si>
  <si>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</si>
  <si>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</si>
  <si>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</si>
  <si>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</si>
  <si>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</si>
  <si>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</si>
  <si>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</si>
  <si>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</si>
  <si>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</si>
  <si>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</si>
  <si>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</si>
  <si>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</si>
  <si>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</si>
  <si>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</si>
  <si>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</si>
  <si>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</si>
  <si>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</si>
  <si>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</si>
  <si>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</si>
  <si>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</si>
  <si>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</si>
  <si>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</si>
  <si>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</si>
  <si>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</si>
  <si>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</si>
  <si>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</si>
  <si>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</si>
  <si>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其他生活救助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</si>
  <si>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</si>
  <si>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</si>
  <si>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</si>
  <si>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</si>
  <si>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退役军人管理事务</t>
  </si>
  <si>
    <t xml:space="preserve">    拥军优属</t>
  </si>
  <si>
    <t xml:space="preserve">    其他退役军人事务管理支出</t>
  </si>
  <si>
    <t xml:space="preserve">  其他社会保障和就业支出</t>
  </si>
  <si>
    <t xml:space="preserve">    其他社会保障和就业支出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</si>
  <si>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</si>
  <si>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</si>
  <si>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</si>
  <si>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</si>
  <si>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</si>
  <si>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妇幼保健医院</t>
  </si>
  <si>
    <t xml:space="preserve">    其他公立医院支出</t>
  </si>
  <si>
    <t xml:space="preserve">  基层医疗卫生机构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</si>
  <si>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</si>
  <si>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</si>
  <si>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</si>
  <si>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</si>
  <si>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</si>
  <si>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</si>
  <si>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应急救治机构</t>
  </si>
  <si>
    <t xml:space="preserve">    基本公共卫生服务</t>
  </si>
  <si>
    <t xml:space="preserve">    突发公共卫生事件应急处理</t>
  </si>
  <si>
    <t xml:space="preserve">    其他公共卫生支出</t>
  </si>
  <si>
    <t xml:space="preserve">  计划生育事务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</si>
  <si>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</si>
  <si>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</si>
  <si>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</si>
  <si>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</si>
  <si>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</si>
  <si>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财政对基本医疗保险基金的补助</t>
  </si>
  <si>
    <t xml:space="preserve">    财政对职工基本医疗保险基金的补助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</si>
  <si>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</si>
  <si>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</si>
  <si>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</si>
  <si>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其他卫生健康支出</t>
  </si>
  <si>
    <t xml:space="preserve">    其他卫生健康支出</t>
  </si>
  <si>
    <t>节能环保支出</t>
  </si>
  <si>
    <t xml:space="preserve">  环境监测与监察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</si>
  <si>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</si>
  <si>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</si>
  <si>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</si>
  <si>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</si>
  <si>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自然生态保护</t>
  </si>
  <si>
    <t xml:space="preserve">    农村环境保护</t>
  </si>
  <si>
    <t xml:space="preserve">    生物及物种资源保护</t>
  </si>
  <si>
    <t xml:space="preserve">    自然保护地</t>
  </si>
  <si>
    <t xml:space="preserve">    其他自然生态保护支出</t>
  </si>
  <si>
    <t xml:space="preserve">  森林保护修复</t>
  </si>
  <si>
    <t xml:space="preserve">    其他森林保护修复支出</t>
  </si>
  <si>
    <t xml:space="preserve">  污染减排</t>
  </si>
  <si>
    <t xml:space="preserve">    其他污染减排支出</t>
  </si>
  <si>
    <t xml:space="preserve">  其他节能环保支出</t>
  </si>
  <si>
    <t xml:space="preserve">    其他节能环保支出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</si>
  <si>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</si>
  <si>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</si>
  <si>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</si>
  <si>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</si>
  <si>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市政公用行业市场监管</t>
  </si>
  <si>
    <t xml:space="preserve">    其他城乡社区管理事务支出</t>
  </si>
  <si>
    <t xml:space="preserve">  城乡社区规划与管理</t>
  </si>
  <si>
    <t xml:space="preserve">    城乡社区规划与管理</t>
  </si>
  <si>
    <t xml:space="preserve">  城乡社区公共设施</t>
  </si>
  <si>
    <t xml:space="preserve">    其他城乡社区公共设施支出</t>
  </si>
  <si>
    <t xml:space="preserve">  城乡社区环境卫生</t>
  </si>
  <si>
    <t xml:space="preserve">    城乡社区环境卫生</t>
  </si>
  <si>
    <t xml:space="preserve">  建设市场管理与监督</t>
  </si>
  <si>
    <t xml:space="preserve">    建设市场管理与监督</t>
  </si>
  <si>
    <t>农林水支出</t>
  </si>
  <si>
    <t xml:space="preserve">  农业农村</t>
  </si>
  <si>
    <t xml:space="preserve">    病虫害控制</t>
  </si>
  <si>
    <t xml:space="preserve">    农产品质量安全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</si>
  <si>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</si>
  <si>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</si>
  <si>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</si>
  <si>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</si>
  <si>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</si>
  <si>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</si>
  <si>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</si>
  <si>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</si>
  <si>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</si>
  <si>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</si>
  <si>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</si>
  <si>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</si>
  <si>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</si>
  <si>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</si>
  <si>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林业草原防灾减灾</t>
  </si>
  <si>
    <t xml:space="preserve">    其他林业和草原支出</t>
  </si>
  <si>
    <t xml:space="preserve">  水利</t>
  </si>
  <si>
    <t xml:space="preserve">    水利工程建设</t>
  </si>
  <si>
    <t xml:space="preserve">    水利工程运行与维护</t>
  </si>
  <si>
    <t xml:space="preserve">    水土保持</t>
  </si>
  <si>
    <t xml:space="preserve">    水资源节约管理与保护</t>
  </si>
  <si>
    <t xml:space="preserve">    防汛</t>
  </si>
  <si>
    <t xml:space="preserve">    江河湖库水系综合整治</t>
  </si>
  <si>
    <t xml:space="preserve">    大中型水库移民后期扶持专项支出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</si>
  <si>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</si>
  <si>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</si>
  <si>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</si>
  <si>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</si>
  <si>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</si>
  <si>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</si>
  <si>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对村民委员会和村党支部的补助</t>
  </si>
  <si>
    <t xml:space="preserve">    其他农村综合改革支出</t>
  </si>
  <si>
    <t xml:space="preserve">  普惠金融发展支出</t>
  </si>
  <si>
    <t xml:space="preserve">    农业保险保费补贴</t>
  </si>
  <si>
    <t xml:space="preserve">    其他普惠金融发展支出</t>
  </si>
  <si>
    <t xml:space="preserve">  其他农林水支出</t>
  </si>
  <si>
    <t xml:space="preserve">    其他农林水支出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</si>
  <si>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</si>
  <si>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</si>
  <si>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</si>
  <si>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</si>
  <si>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其他公路水路运输支出</t>
  </si>
  <si>
    <t xml:space="preserve">  铁路运输</t>
  </si>
  <si>
    <t xml:space="preserve">    其他铁路运输支出</t>
  </si>
  <si>
    <t xml:space="preserve">  民用航空运输</t>
  </si>
  <si>
    <t xml:space="preserve">    其他民用航空运输支出</t>
  </si>
  <si>
    <t>资源勘探工业信息等支出</t>
  </si>
  <si>
    <t xml:space="preserve">  支持中小企业发展和管理支出</t>
  </si>
  <si>
    <t xml:space="preserve">    中小企业发展专项</t>
  </si>
  <si>
    <t xml:space="preserve">    其他支持中小企业发展和管理支出</t>
  </si>
  <si>
    <t xml:space="preserve">  其他资源勘探工业信息等支出</t>
  </si>
  <si>
    <t xml:space="preserve">    技术改造支出</t>
  </si>
  <si>
    <t xml:space="preserve">    其他资源勘探工业信息等支出</t>
  </si>
  <si>
    <t>商业服务业等支出</t>
  </si>
  <si>
    <t xml:space="preserve">  商业流通事务</t>
  </si>
  <si>
    <t xml:space="preserve">    其他商业流通事务支出</t>
  </si>
  <si>
    <t xml:space="preserve">  涉外发展服务支出</t>
  </si>
  <si>
    <t xml:space="preserve">    其他涉外发展服务支出</t>
  </si>
  <si>
    <t>金融支出</t>
  </si>
  <si>
    <t xml:space="preserve">  金融发展支出</t>
  </si>
  <si>
    <t xml:space="preserve">    其他金融发展支出</t>
  </si>
  <si>
    <t>自然资源海洋气象等支出</t>
  </si>
  <si>
    <t xml:space="preserve">  自然资源事务</t>
  </si>
  <si>
    <t xml:space="preserve">    自然资源利用与保护</t>
  </si>
  <si>
    <t xml:space="preserve">    其他自然资源事务支出</t>
  </si>
  <si>
    <t xml:space="preserve">  气象事务</t>
  </si>
  <si>
    <t xml:space="preserve">    气象事业机构</t>
  </si>
  <si>
    <t xml:space="preserve">    气象服务</t>
  </si>
  <si>
    <t>住房保障支出</t>
  </si>
  <si>
    <t xml:space="preserve">  保障性安居工程支出</t>
  </si>
  <si>
    <t xml:space="preserve">    老旧小区改造</t>
  </si>
  <si>
    <t xml:space="preserve">  住房改革支出</t>
  </si>
  <si>
    <t xml:space="preserve">    住房公积金</t>
  </si>
  <si>
    <t>粮油物资储备支出</t>
  </si>
  <si>
    <t xml:space="preserve">  粮油物资事务</t>
  </si>
  <si>
    <t xml:space="preserve">    粮食风险基金</t>
  </si>
  <si>
    <t xml:space="preserve">    粮油市场调控专项资金</t>
  </si>
  <si>
    <t xml:space="preserve">    其他粮油物资事务支出</t>
  </si>
  <si>
    <t>灾害防治及应急管理支出</t>
  </si>
  <si>
    <t xml:space="preserve">  应急管理事务</t>
  </si>
  <si>
    <t xml:space="preserve">    安全监管</t>
  </si>
  <si>
    <t xml:space="preserve">    应急救援</t>
  </si>
  <si>
    <t xml:space="preserve">    其他应急管理支出</t>
  </si>
  <si>
    <t xml:space="preserve">  消防救援事务</t>
  </si>
  <si>
    <t xml:space="preserve">    其他消防救援事务支出</t>
  </si>
  <si>
    <t xml:space="preserve">  地震事务</t>
  </si>
  <si>
    <t xml:space="preserve">    地震灾害预防</t>
  </si>
  <si>
    <t xml:space="preserve">  自然灾害防治</t>
  </si>
  <si>
    <t xml:space="preserve">    地质灾害防治</t>
  </si>
  <si>
    <t xml:space="preserve">    森林草原防灾减灾</t>
  </si>
  <si>
    <t xml:space="preserve">  自然灾害救灾及恢复重建支出</t>
  </si>
  <si>
    <t xml:space="preserve">    自然灾害救灾补助</t>
  </si>
  <si>
    <t xml:space="preserve">    其他自然灾害救灾及恢复重建支出</t>
  </si>
  <si>
    <t>预备费</t>
  </si>
  <si>
    <t>其他支出</t>
  </si>
  <si>
    <t xml:space="preserve">  年初预留</t>
  </si>
  <si>
    <t xml:space="preserve">    年初预留</t>
  </si>
  <si>
    <t xml:space="preserve">  其他支出</t>
  </si>
  <si>
    <t xml:space="preserve">    其他支出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</si>
  <si>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</si>
  <si>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</si>
  <si>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</si>
  <si>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地方政府向国际组织借款付息支出</t>
  </si>
  <si>
    <t>债务发行费用支出</t>
  </si>
  <si>
    <t xml:space="preserve">  地方政府一般债务发行费用支出</t>
  </si>
  <si>
    <t xml:space="preserve">  补助下级支出</t>
  </si>
  <si>
    <t xml:space="preserve">    返还性支出</t>
  </si>
  <si>
    <t xml:space="preserve">    一般性转移支付支出</t>
  </si>
  <si>
    <t xml:space="preserve">    专项转移支付支出</t>
  </si>
  <si>
    <t xml:space="preserve">  上解支出</t>
  </si>
  <si>
    <t xml:space="preserve">  援助其他地区支出</t>
  </si>
  <si>
    <t xml:space="preserve">  债务转贷支出</t>
  </si>
  <si>
    <t xml:space="preserve">  增设预算周转金</t>
  </si>
  <si>
    <t xml:space="preserve">  拨付国债转贷资金数</t>
  </si>
  <si>
    <t xml:space="preserve">  国债转贷资金结余</t>
  </si>
  <si>
    <t xml:space="preserve">  安排预算稳定调节基金</t>
  </si>
  <si>
    <t xml:space="preserve">  调出资金</t>
  </si>
  <si>
    <t xml:space="preserve">  年终结余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</si>
  <si>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</si>
  <si>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</si>
  <si>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</si>
  <si>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</si>
  <si>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</si>
  <si>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</si>
  <si>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</si>
  <si>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</si>
  <si>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</si>
  <si>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</si>
  <si>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</si>
  <si>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</si>
  <si>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</si>
  <si>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</si>
  <si>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</si>
  <si>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</si>
  <si>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</si>
  <si>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</si>
  <si>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</si>
  <si>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</si>
  <si>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</si>
  <si>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</si>
  <si>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</si>
  <si>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</si>
  <si>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</si>
  <si>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</si>
  <si>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</si>
  <si>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</si>
  <si>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</si>
  <si>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</si>
  <si>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</si>
  <si>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</si>
  <si>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</si>
  <si>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</si>
  <si>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</si>
  <si>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</si>
  <si>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</si>
  <si>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</si>
  <si>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</si>
  <si>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</si>
  <si>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</si>
  <si>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</si>
  <si>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</si>
  <si>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</si>
  <si>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</si>
  <si>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</si>
  <si>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</si>
  <si>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</si>
  <si>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</si>
  <si>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</si>
  <si>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</si>
  <si>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</si>
  <si>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</si>
  <si>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</si>
  <si>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</si>
  <si>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</si>
  <si>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</si>
  <si>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</si>
  <si>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</si>
  <si>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</si>
  <si>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</si>
  <si>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</si>
  <si>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</si>
  <si>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</si>
  <si>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</si>
  <si>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</si>
  <si>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</si>
  <si>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</si>
  <si>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</si>
  <si>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</si>
  <si>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</si>
  <si>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预留</t>
  </si>
  <si>
    <t>赠与</t>
  </si>
  <si>
    <t>国家赔偿费用支出</t>
  </si>
  <si>
    <t>对民间非营利组织和群众性自治组织补贴</t>
  </si>
  <si>
    <t>附表1-7</t>
  </si>
  <si>
    <t>2025年度一般公共预算对下税收返还和转移支付预算表（分项目）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</si>
  <si>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</si>
  <si>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</si>
  <si>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</si>
  <si>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</si>
  <si>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</si>
  <si>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</si>
  <si>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</si>
  <si>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</si>
  <si>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</si>
  <si>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</si>
  <si>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</si>
  <si>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</si>
  <si>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</si>
  <si>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</si>
  <si>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</si>
  <si>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</si>
  <si>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</si>
  <si>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</si>
  <si>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</si>
  <si>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</si>
  <si>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</si>
  <si>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</si>
  <si>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</si>
  <si>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</si>
  <si>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</si>
  <si>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</si>
  <si>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</si>
  <si>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</si>
  <si>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</si>
  <si>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</si>
  <si>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</si>
  <si>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</si>
  <si>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</si>
  <si>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</si>
  <si>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</si>
  <si>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</si>
  <si>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</si>
  <si>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</si>
  <si>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</si>
  <si>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</si>
  <si>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</si>
  <si>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</si>
  <si>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</si>
  <si>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</si>
  <si>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</si>
  <si>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2025年度一般公共预算对下税收返还和转移支付预算表（分地区）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</si>
  <si>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</si>
  <si>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</si>
  <si>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</si>
  <si>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</si>
  <si>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</si>
  <si>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汀州</t>
  </si>
  <si>
    <t>大同</t>
  </si>
  <si>
    <t>古城</t>
  </si>
  <si>
    <t>铁长</t>
  </si>
  <si>
    <t>庵杰</t>
  </si>
  <si>
    <t>新桥</t>
  </si>
  <si>
    <t>馆前</t>
  </si>
  <si>
    <t>童坊</t>
  </si>
  <si>
    <t>策武</t>
  </si>
  <si>
    <t>河田</t>
  </si>
  <si>
    <t>三洲</t>
  </si>
  <si>
    <t>南山</t>
  </si>
  <si>
    <t>涂坊</t>
  </si>
  <si>
    <t>宣成</t>
  </si>
  <si>
    <t>羊牯</t>
  </si>
  <si>
    <t>濯田</t>
  </si>
  <si>
    <t>四都</t>
  </si>
  <si>
    <t>红山</t>
  </si>
  <si>
    <t>未落实到地区数</t>
  </si>
  <si>
    <t>附表1-9</t>
  </si>
  <si>
    <t>2025年度本级一般公共预算“三公”经费支出预算表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</si>
  <si>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</si>
  <si>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</si>
  <si>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</si>
  <si>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</si>
  <si>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</si>
  <si>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</si>
  <si>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</si>
  <si>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</t>
  </si>
  <si>
    <t>2.经汇总，本级2025年使用一般公共预算拨款安排的“三公”经费预算数为1125万元，比上年预算数减少1万元，其中：因公出国（境）经费26万元，比上年预算数增加1万元，主要原因是出国成本增加；公务接待费536万元，比上年预算数下降117万元；公务用车购置经费142万元，比上年预算数增加122万元，主要原因是公安及林业部门执法用车部分报废，需采购新车；公务用车运行经费421万元，比上年预算数下降7万元。“三公”经费预算下降的主要原因是公务接待费减少。</t>
  </si>
  <si>
    <t>附表1-10</t>
  </si>
  <si>
    <t>2025年度政府性基金收入预算表（县级不需公开本表）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</si>
  <si>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</si>
  <si>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</si>
  <si>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</si>
  <si>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</si>
  <si>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</si>
  <si>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</si>
  <si>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</si>
  <si>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</si>
  <si>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</si>
  <si>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</si>
  <si>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</si>
  <si>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</si>
  <si>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</si>
  <si>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</si>
  <si>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</si>
  <si>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</si>
  <si>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</si>
  <si>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</si>
  <si>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</si>
  <si>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</si>
  <si>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</si>
  <si>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</si>
  <si>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</si>
  <si>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</si>
  <si>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</si>
  <si>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2025年度政府性基金支出预算表（县级不需公开本表）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</si>
  <si>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</si>
  <si>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</si>
  <si>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</si>
  <si>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</si>
  <si>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</si>
  <si>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</si>
  <si>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</si>
  <si>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</si>
  <si>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</si>
  <si>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</si>
  <si>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</si>
  <si>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</si>
  <si>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</si>
  <si>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</si>
  <si>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</si>
  <si>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</si>
  <si>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</si>
  <si>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2025年度本级政府性基金收入预算表</t>
  </si>
  <si>
    <t>附表1-13</t>
  </si>
  <si>
    <t>2025年度本级政府性基金支出预算表</t>
  </si>
  <si>
    <t>一、文化旅游体育与传媒支出</t>
  </si>
  <si>
    <t xml:space="preserve">    其中：国家电影事业发展专项资金安排的支出</t>
  </si>
  <si>
    <t xml:space="preserve">            其他国家电影事业发展专项资金支出</t>
  </si>
  <si>
    <t>二、卫生健康支出</t>
  </si>
  <si>
    <t xml:space="preserve">    其中：超长期特别国债安排的支出</t>
  </si>
  <si>
    <t xml:space="preserve">   其中：国有土地使用权出让收入及对应专项债务收入安排的支出</t>
  </si>
  <si>
    <t xml:space="preserve">            征地和拆迁补偿支出（国有土地使用权出让收入支出）</t>
  </si>
  <si>
    <t xml:space="preserve">            城市建设支出</t>
  </si>
  <si>
    <t xml:space="preserve">            农村基础设施建设支出</t>
  </si>
  <si>
    <t xml:space="preserve">            土地出让业务支出</t>
  </si>
  <si>
    <t xml:space="preserve">            农业生产发展支出</t>
  </si>
  <si>
    <t xml:space="preserve">            农村社会事业支出</t>
  </si>
  <si>
    <t xml:space="preserve">            农业农村生态环境支出</t>
  </si>
  <si>
    <t xml:space="preserve">            其他国有土地使用权出让收入安排的支出</t>
  </si>
  <si>
    <t xml:space="preserve">         农业土地开发资金安排的支出</t>
  </si>
  <si>
    <t xml:space="preserve">         城市基础设施配套费安排的支出</t>
  </si>
  <si>
    <t xml:space="preserve">            城市环境卫生</t>
  </si>
  <si>
    <t xml:space="preserve">            其他城市基础设施配套费安排的支出</t>
  </si>
  <si>
    <t xml:space="preserve">         污水处理费安排的支出</t>
  </si>
  <si>
    <t xml:space="preserve">            污水处理设施建设和运营</t>
  </si>
  <si>
    <t xml:space="preserve">            代征手续费</t>
  </si>
  <si>
    <t xml:space="preserve">   其中：国家重大水利工程建设基金安排的支出</t>
  </si>
  <si>
    <t xml:space="preserve">         大中型水库移民后期扶持基金支出</t>
  </si>
  <si>
    <t xml:space="preserve">         小型水库移民后期扶持基金支出</t>
  </si>
  <si>
    <t xml:space="preserve">         基础设施建设和经济发展</t>
  </si>
  <si>
    <t>七、资源勘探工业信息等支出</t>
  </si>
  <si>
    <t>八、其他支出</t>
  </si>
  <si>
    <t xml:space="preserve">   其中：其他地方自行试点项目收益专项债券收入安排的支出</t>
  </si>
  <si>
    <t xml:space="preserve">         彩票发行销售机构业务费安排的支出</t>
  </si>
  <si>
    <t xml:space="preserve">           彩票市场调控资金支出</t>
  </si>
  <si>
    <t xml:space="preserve">         彩票公益金及对应专项债务收入安排的支出</t>
  </si>
  <si>
    <t xml:space="preserve">           用于社会福利的彩票公益金支出</t>
  </si>
  <si>
    <t xml:space="preserve">           用于体育事业的彩票公益金支出</t>
  </si>
  <si>
    <t xml:space="preserve">           用于残疾人事业的彩票公益金支出</t>
  </si>
  <si>
    <t xml:space="preserve">           用于巩固脱贫衔接乡村振兴的彩票公益金支出</t>
  </si>
  <si>
    <t xml:space="preserve">           用于其他社会事业公益事业的彩票公益金支出</t>
  </si>
  <si>
    <t>九、债务付息支出</t>
  </si>
  <si>
    <t xml:space="preserve">   其中：地方政府专项债务付息支出</t>
  </si>
  <si>
    <t xml:space="preserve">           国有土地使用权出让金债务付息支出</t>
  </si>
  <si>
    <t xml:space="preserve">           土地储备专项债券付息支出</t>
  </si>
  <si>
    <t xml:space="preserve">           其他地方自行试点项目收益专项债券付息支出</t>
  </si>
  <si>
    <t>十、债务发行费用支出</t>
  </si>
  <si>
    <t xml:space="preserve">   其中：地方政府专项债务发行费用支出</t>
  </si>
  <si>
    <t xml:space="preserve">           国有土地使用权出让金债务发行费用支出</t>
  </si>
  <si>
    <t xml:space="preserve">           土地储备专项债券发行费用支出</t>
  </si>
  <si>
    <t xml:space="preserve">           其他地方自行试点项目收益专项债务发行费用支出</t>
  </si>
  <si>
    <t>附表1-14</t>
  </si>
  <si>
    <t>2025年度政府性基金转移支付预算表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</si>
  <si>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</si>
  <si>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</si>
  <si>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</si>
  <si>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</si>
  <si>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</si>
  <si>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</si>
  <si>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</si>
  <si>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</si>
  <si>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</si>
  <si>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</si>
  <si>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</si>
  <si>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</si>
  <si>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</si>
  <si>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</si>
  <si>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</si>
  <si>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</si>
  <si>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</si>
  <si>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</si>
  <si>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无</t>
  </si>
  <si>
    <t>备注：本县（市、区）所辖乡镇作为一级预算部门管理，未单独编制政府预算，为此未有政府性基金对下税收返还和转移支付预算数据。</t>
  </si>
  <si>
    <t>附表1-15</t>
  </si>
  <si>
    <t>2025年度国有资本经营收入预算表（县级不需公开本表）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</si>
  <si>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</si>
  <si>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</si>
  <si>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</si>
  <si>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</si>
  <si>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</si>
  <si>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</si>
  <si>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</si>
  <si>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</si>
  <si>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2025年度国有资本经营支出预算表（县级不需公开本表）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</si>
  <si>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</si>
  <si>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</si>
  <si>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</si>
  <si>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</si>
  <si>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</si>
  <si>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</si>
  <si>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</si>
  <si>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</si>
  <si>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2025年度本级国有资本经营收入预算表</t>
  </si>
  <si>
    <t xml:space="preserve">    其中：其他国有资本经营预算企业利润收入</t>
  </si>
  <si>
    <t xml:space="preserve">    其中：其他国有资本经营预算企业股利、股息收入</t>
  </si>
  <si>
    <t>附表1-18</t>
  </si>
  <si>
    <t>2025年度本级国有资本经营支出预算表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</si>
  <si>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</si>
  <si>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</si>
  <si>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</si>
  <si>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</si>
  <si>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</si>
  <si>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</si>
  <si>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</si>
  <si>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</si>
  <si>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</si>
  <si>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</si>
  <si>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</si>
  <si>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</si>
  <si>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</si>
  <si>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</si>
  <si>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</si>
  <si>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</si>
  <si>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</si>
  <si>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本年支出合计</t>
  </si>
  <si>
    <t>附表1-19</t>
  </si>
  <si>
    <t>2025年度社会保险基金预算收入表（县级不需公开本表）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</si>
  <si>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</si>
  <si>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</si>
  <si>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</si>
  <si>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</si>
  <si>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</si>
  <si>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</si>
  <si>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</si>
  <si>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</si>
  <si>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</si>
  <si>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</si>
  <si>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</si>
  <si>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</si>
  <si>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</si>
  <si>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2025年度社会保险基金预算支出表（县级不需公开本表）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</si>
  <si>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</si>
  <si>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</si>
  <si>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</si>
  <si>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</si>
  <si>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</si>
  <si>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</si>
  <si>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</si>
  <si>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</si>
  <si>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</si>
  <si>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</si>
  <si>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</si>
  <si>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</si>
  <si>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2025年度本级社会保险基金预算收入表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</si>
  <si>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</si>
  <si>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</si>
  <si>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</si>
  <si>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</si>
  <si>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</si>
  <si>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</si>
  <si>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委托投资收益</t>
  </si>
  <si>
    <t xml:space="preserve">          转移收入</t>
  </si>
  <si>
    <t xml:space="preserve"> (一) 城乡居民基本医疗保险基金收入</t>
  </si>
  <si>
    <t xml:space="preserve"> (三) 城镇居民基本医疗保险基金收入</t>
  </si>
  <si>
    <t xml:space="preserve">       其中：保险费收入</t>
  </si>
  <si>
    <t xml:space="preserve">                  财政补贴收入</t>
  </si>
  <si>
    <t xml:space="preserve">                  利息收入</t>
  </si>
  <si>
    <t>附表1-22</t>
  </si>
  <si>
    <t>2025年度本级社会保险基金预算支出表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</si>
  <si>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</si>
  <si>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</si>
  <si>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</si>
  <si>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</si>
  <si>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其中：社会保险待遇支出</t>
  </si>
  <si>
    <t xml:space="preserve">          转移支出</t>
  </si>
  <si>
    <t xml:space="preserve">          其他支出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</si>
  <si>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</si>
  <si>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</si>
  <si>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</si>
  <si>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</si>
  <si>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</si>
  <si>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</si>
  <si>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</si>
  <si>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</si>
  <si>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</si>
  <si>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</si>
  <si>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</si>
  <si>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</si>
  <si>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</si>
  <si>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</si>
  <si>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</si>
  <si>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</si>
  <si>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</si>
  <si>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</si>
  <si>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</si>
  <si>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</si>
  <si>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</si>
  <si>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</si>
  <si>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</si>
  <si>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2025年度本级财政专项资金管理清单目录（县级不需公开本表）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</si>
  <si>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</si>
  <si>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</si>
  <si>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</si>
  <si>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</si>
  <si>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</si>
  <si>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</si>
  <si>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其中：××专项资金项目……………</t>
  </si>
  <si>
    <t>二、公共安全支出</t>
  </si>
  <si>
    <t>三、教育支出</t>
  </si>
  <si>
    <t>四、科学技术支出</t>
  </si>
  <si>
    <t>五、文化体育与传媒支出</t>
  </si>
  <si>
    <t>六、社会保障和就业支出</t>
  </si>
  <si>
    <t>七、医疗卫生与计划生育支出</t>
  </si>
  <si>
    <t>八、节能环保支出</t>
  </si>
  <si>
    <t>九、城乡社区支出</t>
  </si>
  <si>
    <t>十、农林水支出</t>
  </si>
  <si>
    <t>十一、交通运输支出</t>
  </si>
  <si>
    <t>十二、资源勘探信息等支出</t>
  </si>
  <si>
    <t>十三、商业服务业等支出</t>
  </si>
  <si>
    <t>十四、金融支出</t>
  </si>
  <si>
    <t>十五、援助其他地区支出</t>
  </si>
  <si>
    <t>十六、国土海洋气象等支出</t>
  </si>
  <si>
    <t>十七、住房保障支出</t>
  </si>
  <si>
    <t>十八、粮油物资储备支出</t>
  </si>
  <si>
    <t>附表1-24</t>
  </si>
  <si>
    <t>2024年度政府一般债务余额和限额情况表</t>
  </si>
  <si>
    <t>政府债务余额</t>
  </si>
  <si>
    <t>1. 2023年末一般债务余额</t>
  </si>
  <si>
    <t>2. 2024年新增一般债务额</t>
  </si>
  <si>
    <t>3. 2024年偿还一般债务本金</t>
  </si>
  <si>
    <t>4. 2024年末一般债务余额</t>
  </si>
  <si>
    <t>政府债务限额</t>
  </si>
  <si>
    <t>1．2023年一般债务限额</t>
  </si>
  <si>
    <t>2．2024年新增一般债务限额</t>
  </si>
  <si>
    <t>3. 2024年收回一般债务限额</t>
  </si>
  <si>
    <t>4．2024年一般债务限额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</si>
  <si>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</si>
  <si>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附表1-25</t>
  </si>
  <si>
    <t>2024年度本级政府一般债务余额和限额情况表（县级不需公开本表）</t>
  </si>
  <si>
    <t>1. 2021年末一般债务余额</t>
  </si>
  <si>
    <t>2. 2022年新增一般债务额</t>
  </si>
  <si>
    <t>3. 2022年偿还一般债务本金</t>
  </si>
  <si>
    <t>4. 2022年末一般债务余额</t>
  </si>
  <si>
    <t>1．2021年一般债务限额</t>
  </si>
  <si>
    <t>2．2022年新增一般债务限额</t>
  </si>
  <si>
    <t>3．2022年一般债务限额</t>
  </si>
  <si>
    <t>附表1-26</t>
  </si>
  <si>
    <t>2024年度政府专项债务余额和限额情况表</t>
  </si>
  <si>
    <t>1. 2023年末专项债务余额</t>
  </si>
  <si>
    <t>2. 2024年新增专项债务额</t>
  </si>
  <si>
    <t>3. 2024年偿还专项债务本金</t>
  </si>
  <si>
    <t>4. 2024年末专项债务余额</t>
  </si>
  <si>
    <t>1．2023年专项债务限额</t>
  </si>
  <si>
    <t>2．2024年新增专项债务限额</t>
  </si>
  <si>
    <t>3. 2024年收回专项债务限额</t>
  </si>
  <si>
    <t>4．2024年专项债务限额</t>
  </si>
  <si>
    <t>附表1-27</t>
  </si>
  <si>
    <t>2024年度本级政府专项债务余额和限额情况表（县级不需公开本表）</t>
  </si>
  <si>
    <t>1. 2021年末专项债务余额</t>
  </si>
  <si>
    <t>2. 2022年新增专项债务额</t>
  </si>
  <si>
    <t>3. 2022年偿还专项债务本金</t>
  </si>
  <si>
    <t>4. 2022年末专项债务余额</t>
  </si>
  <si>
    <t>1．2021年专项债务限额</t>
  </si>
  <si>
    <t>2．2022年新增专项债务限额</t>
  </si>
  <si>
    <t>3．2022年专项债务限额</t>
  </si>
</sst>
</file>

<file path=xl/styles.xml><?xml version="1.0" encoding="utf-8"?>
<styleSheet xmlns="http://schemas.openxmlformats.org/spreadsheetml/2006/main">
  <numFmts count="25">
    <numFmt numFmtId="176" formatCode="\$#,##0.00;\(\$#,##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_ ;[Red]\-0\ "/>
    <numFmt numFmtId="178" formatCode="\$#,##0;\(\$#,##0\)"/>
    <numFmt numFmtId="179" formatCode="0.0"/>
    <numFmt numFmtId="180" formatCode="_ \¥* #,##0.00_ ;_ \¥* \-#,##0.00_ ;_ \¥* &quot;-&quot;??_ ;_ @_ "/>
    <numFmt numFmtId="181" formatCode="0.00_ ;[Red]\-0.00\ "/>
    <numFmt numFmtId="182" formatCode="_-\¥* #,##0_-;\-\¥* #,##0_-;_-\¥* &quot;-&quot;_-;_-@_-"/>
    <numFmt numFmtId="183" formatCode="_(&quot;$&quot;* #,##0.00_);_(&quot;$&quot;* \(#,##0.00\);_(&quot;$&quot;* &quot;-&quot;??_);_(@_)"/>
    <numFmt numFmtId="184" formatCode="_-&quot;$&quot;* #,##0_-;\-&quot;$&quot;* #,##0_-;_-&quot;$&quot;* &quot;-&quot;_-;_-@_-"/>
    <numFmt numFmtId="185" formatCode="#,##0.000_ "/>
    <numFmt numFmtId="186" formatCode="_(* #,##0.00_);_(* \(#,##0.00\);_(* &quot;-&quot;??_);_(@_)"/>
    <numFmt numFmtId="187" formatCode="#,##0_ ;[Red]\-#,##0\ "/>
    <numFmt numFmtId="188" formatCode="_-* #,##0.0000_-;\-* #,##0.0000_-;_-* &quot;-&quot;??_-;_-@_-"/>
    <numFmt numFmtId="189" formatCode="#,##0;\(#,##0\)"/>
    <numFmt numFmtId="190" formatCode="#,##0;\-#,##0;&quot;-&quot;"/>
    <numFmt numFmtId="191" formatCode="0_ "/>
    <numFmt numFmtId="192" formatCode="0.0%"/>
    <numFmt numFmtId="193" formatCode="_-* #,##0_-;\-* #,##0_-;_-* &quot;-&quot;_-;_-@_-"/>
    <numFmt numFmtId="194" formatCode="_-* #,##0.00_-;\-* #,##0.00_-;_-* &quot;-&quot;??_-;_-@_-"/>
    <numFmt numFmtId="195" formatCode="#,##0_);[Red]\(#,##0\)"/>
    <numFmt numFmtId="196" formatCode="#,##0_ "/>
  </numFmts>
  <fonts count="108">
    <font>
      <sz val="12"/>
      <name val="宋体"/>
      <charset val="134"/>
    </font>
    <font>
      <b/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b/>
      <sz val="11"/>
      <name val="宋体"/>
      <charset val="134"/>
      <scheme val="minor"/>
    </font>
    <font>
      <sz val="11"/>
      <name val="楷体"/>
      <charset val="134"/>
    </font>
    <font>
      <b/>
      <sz val="16"/>
      <name val="方正小标宋_GBK"/>
      <charset val="134"/>
    </font>
    <font>
      <sz val="10"/>
      <name val="宋体"/>
      <charset val="134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b/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1"/>
      <name val="黑体"/>
      <charset val="134"/>
    </font>
    <font>
      <b/>
      <sz val="11"/>
      <name val="黑体"/>
      <charset val="134"/>
    </font>
    <font>
      <sz val="16"/>
      <name val="宋体"/>
      <charset val="134"/>
    </font>
    <font>
      <b/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u/>
      <sz val="12"/>
      <color indexed="12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42"/>
      <name val="宋体"/>
      <charset val="134"/>
    </font>
    <font>
      <sz val="11"/>
      <color indexed="17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indexed="62"/>
      <name val="宋体"/>
      <charset val="134"/>
    </font>
    <font>
      <sz val="11"/>
      <color rgb="FF9C6500"/>
      <name val="宋体"/>
      <charset val="0"/>
      <scheme val="minor"/>
    </font>
    <font>
      <sz val="11"/>
      <color indexed="10"/>
      <name val="宋体"/>
      <charset val="134"/>
    </font>
    <font>
      <sz val="10"/>
      <name val="MS Sans Serif"/>
      <charset val="134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62"/>
      <name val="宋体"/>
      <charset val="134"/>
    </font>
    <font>
      <b/>
      <sz val="18"/>
      <name val="Arial"/>
      <charset val="134"/>
    </font>
    <font>
      <sz val="11"/>
      <color indexed="20"/>
      <name val="宋体"/>
      <charset val="134"/>
    </font>
    <font>
      <sz val="12"/>
      <name val="Arial"/>
      <charset val="134"/>
    </font>
    <font>
      <sz val="18"/>
      <color indexed="54"/>
      <name val="宋体"/>
      <charset val="134"/>
    </font>
    <font>
      <sz val="12"/>
      <name val="Courier"/>
      <charset val="134"/>
    </font>
    <font>
      <sz val="12"/>
      <name val="奔覆眉"/>
      <charset val="134"/>
    </font>
    <font>
      <u/>
      <sz val="12"/>
      <color indexed="36"/>
      <name val="宋体"/>
      <charset val="134"/>
    </font>
    <font>
      <sz val="9"/>
      <name val="宋体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54"/>
      <name val="宋体"/>
      <charset val="134"/>
    </font>
    <font>
      <sz val="12"/>
      <color indexed="17"/>
      <name val="宋体"/>
      <charset val="134"/>
    </font>
    <font>
      <b/>
      <sz val="15"/>
      <color indexed="54"/>
      <name val="宋体"/>
      <charset val="134"/>
    </font>
    <font>
      <sz val="7"/>
      <name val="Small Fonts"/>
      <charset val="134"/>
    </font>
    <font>
      <b/>
      <sz val="13"/>
      <color indexed="54"/>
      <name val="宋体"/>
      <charset val="134"/>
    </font>
    <font>
      <sz val="12"/>
      <name val="Helv"/>
      <charset val="134"/>
    </font>
    <font>
      <sz val="12"/>
      <color indexed="20"/>
      <name val="宋体"/>
      <charset val="134"/>
    </font>
    <font>
      <b/>
      <sz val="21"/>
      <name val="楷体_GB2312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</borders>
  <cellStyleXfs count="5005"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0" borderId="0">
      <alignment vertical="center"/>
    </xf>
    <xf numFmtId="0" fontId="45" fillId="4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/>
    <xf numFmtId="0" fontId="58" fillId="25" borderId="11" applyNumberFormat="0" applyAlignment="0" applyProtection="0">
      <alignment vertical="center"/>
    </xf>
    <xf numFmtId="0" fontId="0" fillId="0" borderId="0"/>
    <xf numFmtId="0" fontId="60" fillId="2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30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6" fillId="35" borderId="13" applyNumberFormat="0" applyFont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/>
    <xf numFmtId="0" fontId="68" fillId="0" borderId="12" applyNumberFormat="0" applyFill="0" applyAlignment="0" applyProtection="0">
      <alignment vertical="center"/>
    </xf>
    <xf numFmtId="0" fontId="52" fillId="20" borderId="7" applyNumberFormat="0" applyAlignment="0" applyProtection="0">
      <alignment vertical="center"/>
    </xf>
    <xf numFmtId="0" fontId="69" fillId="0" borderId="12" applyNumberFormat="0" applyFill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0" fillId="0" borderId="0"/>
    <xf numFmtId="0" fontId="63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46" fillId="38" borderId="0" applyNumberFormat="0" applyBorder="0" applyAlignment="0" applyProtection="0">
      <alignment vertical="center"/>
    </xf>
    <xf numFmtId="0" fontId="70" fillId="39" borderId="15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0" borderId="7" applyNumberFormat="0" applyAlignment="0" applyProtection="0">
      <alignment vertical="center"/>
    </xf>
    <xf numFmtId="0" fontId="72" fillId="39" borderId="11" applyNumberFormat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0" fillId="0" borderId="0"/>
    <xf numFmtId="0" fontId="73" fillId="40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41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21" borderId="8" applyNumberFormat="0" applyAlignment="0" applyProtection="0">
      <alignment vertical="center"/>
    </xf>
    <xf numFmtId="0" fontId="76" fillId="0" borderId="1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77" fillId="0" borderId="2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8" fillId="4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0" fillId="45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71" fillId="0" borderId="16" applyNumberFormat="0" applyFill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21" borderId="8" applyNumberFormat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/>
    <xf numFmtId="0" fontId="48" fillId="8" borderId="5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0" fillId="0" borderId="0"/>
    <xf numFmtId="0" fontId="45" fillId="34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21" borderId="8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45" fillId="49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1" fontId="2" fillId="0" borderId="1">
      <alignment vertical="center"/>
      <protection locked="0"/>
    </xf>
    <xf numFmtId="0" fontId="51" fillId="26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45" fillId="50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54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26" borderId="0" applyNumberFormat="0" applyBorder="0" applyAlignment="0" applyProtection="0">
      <alignment vertical="center"/>
    </xf>
    <xf numFmtId="0" fontId="0" fillId="0" borderId="0"/>
    <xf numFmtId="0" fontId="52" fillId="12" borderId="7" applyNumberFormat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10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1" fontId="2" fillId="0" borderId="1">
      <alignment vertical="center"/>
      <protection locked="0"/>
    </xf>
    <xf numFmtId="0" fontId="0" fillId="23" borderId="10" applyNumberFormat="0" applyFont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90" fillId="0" borderId="0">
      <alignment vertical="center"/>
    </xf>
    <xf numFmtId="1" fontId="2" fillId="0" borderId="1">
      <alignment vertical="center"/>
      <protection locked="0"/>
    </xf>
    <xf numFmtId="0" fontId="81" fillId="0" borderId="0" applyNumberFormat="0" applyFill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0" fillId="0" borderId="0"/>
    <xf numFmtId="0" fontId="48" fillId="8" borderId="5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8" borderId="5" applyNumberFormat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8" borderId="5" applyNumberFormat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91" fillId="0" borderId="0">
      <alignment vertical="center"/>
    </xf>
    <xf numFmtId="0" fontId="48" fillId="8" borderId="5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1" fillId="9" borderId="0" applyNumberFormat="0" applyBorder="0" applyAlignment="0" applyProtection="0">
      <alignment vertical="center"/>
    </xf>
    <xf numFmtId="0" fontId="0" fillId="0" borderId="0"/>
    <xf numFmtId="0" fontId="48" fillId="8" borderId="5" applyNumberFormat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0" fillId="0" borderId="0"/>
    <xf numFmtId="0" fontId="48" fillId="8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0" fillId="0" borderId="0"/>
    <xf numFmtId="0" fontId="52" fillId="12" borderId="7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59" fillId="21" borderId="8" applyNumberFormat="0" applyAlignment="0" applyProtection="0">
      <alignment vertical="center"/>
    </xf>
    <xf numFmtId="179" fontId="2" fillId="0" borderId="1">
      <alignment vertical="center"/>
      <protection locked="0"/>
    </xf>
    <xf numFmtId="0" fontId="24" fillId="0" borderId="0"/>
    <xf numFmtId="0" fontId="52" fillId="12" borderId="7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0" borderId="7" applyNumberFormat="0" applyAlignment="0" applyProtection="0">
      <alignment vertical="center"/>
    </xf>
    <xf numFmtId="0" fontId="0" fillId="0" borderId="0"/>
    <xf numFmtId="0" fontId="52" fillId="20" borderId="7" applyNumberFormat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0" borderId="0"/>
    <xf numFmtId="0" fontId="52" fillId="20" borderId="7" applyNumberFormat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2" borderId="7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88" fillId="0" borderId="22" applyProtection="0">
      <alignment vertical="center"/>
    </xf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0" borderId="0"/>
    <xf numFmtId="0" fontId="51" fillId="2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0" borderId="0"/>
    <xf numFmtId="0" fontId="5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12" borderId="5" applyNumberFormat="0" applyAlignment="0" applyProtection="0">
      <alignment vertical="center"/>
    </xf>
    <xf numFmtId="0" fontId="0" fillId="0" borderId="0"/>
    <xf numFmtId="0" fontId="48" fillId="8" borderId="5" applyNumberFormat="0" applyAlignment="0" applyProtection="0">
      <alignment vertical="center"/>
    </xf>
    <xf numFmtId="0" fontId="52" fillId="20" borderId="7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93" fillId="0" borderId="0"/>
    <xf numFmtId="0" fontId="24" fillId="8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94" fillId="0" borderId="24" applyNumberFormat="0" applyAlignment="0" applyProtection="0">
      <alignment horizontal="left" vertical="center"/>
    </xf>
    <xf numFmtId="0" fontId="51" fillId="15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8" borderId="5" applyNumberFormat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4" fillId="17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82" fillId="0" borderId="0">
      <alignment vertical="center"/>
    </xf>
    <xf numFmtId="180" fontId="0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10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6" fillId="12" borderId="5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6" fillId="12" borderId="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20" borderId="7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7" fillId="21" borderId="8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12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1" fillId="1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59" fillId="21" borderId="8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9" fontId="2" fillId="0" borderId="1">
      <alignment vertical="center"/>
      <protection locked="0"/>
    </xf>
    <xf numFmtId="0" fontId="57" fillId="21" borderId="8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center"/>
    </xf>
    <xf numFmtId="0" fontId="0" fillId="0" borderId="0"/>
    <xf numFmtId="0" fontId="56" fillId="20" borderId="5" applyNumberFormat="0" applyAlignment="0" applyProtection="0">
      <alignment vertical="center"/>
    </xf>
    <xf numFmtId="0" fontId="57" fillId="21" borderId="8" applyNumberFormat="0" applyAlignment="0" applyProtection="0">
      <alignment vertical="center"/>
    </xf>
    <xf numFmtId="179" fontId="2" fillId="0" borderId="1">
      <alignment vertical="center"/>
      <protection locked="0"/>
    </xf>
    <xf numFmtId="0" fontId="57" fillId="21" borderId="8" applyNumberFormat="0" applyAlignment="0" applyProtection="0">
      <alignment vertical="center"/>
    </xf>
    <xf numFmtId="179" fontId="2" fillId="0" borderId="1">
      <alignment vertical="center"/>
      <protection locked="0"/>
    </xf>
    <xf numFmtId="180" fontId="0" fillId="0" borderId="0" applyFont="0" applyFill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179" fontId="2" fillId="0" borderId="1">
      <alignment vertical="center"/>
      <protection locked="0"/>
    </xf>
    <xf numFmtId="0" fontId="56" fillId="20" borderId="5" applyNumberFormat="0" applyAlignment="0" applyProtection="0">
      <alignment vertical="center"/>
    </xf>
    <xf numFmtId="179" fontId="2" fillId="0" borderId="1">
      <alignment vertical="center"/>
      <protection locked="0"/>
    </xf>
    <xf numFmtId="0" fontId="57" fillId="21" borderId="8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9" fillId="21" borderId="8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2" fillId="20" borderId="7" applyNumberFormat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0" fillId="28" borderId="0" applyNumberFormat="0" applyBorder="0" applyAlignment="0" applyProtection="0">
      <alignment vertical="center"/>
    </xf>
    <xf numFmtId="0" fontId="55" fillId="0" borderId="0"/>
    <xf numFmtId="0" fontId="55" fillId="0" borderId="0"/>
    <xf numFmtId="180" fontId="0" fillId="0" borderId="0" applyFont="0" applyFill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79" fontId="2" fillId="0" borderId="1">
      <alignment vertical="center"/>
      <protection locked="0"/>
    </xf>
    <xf numFmtId="0" fontId="57" fillId="21" borderId="8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3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" fillId="0" borderId="1">
      <alignment horizontal="distributed" vertical="center" wrapText="1"/>
    </xf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55" fillId="0" borderId="0"/>
    <xf numFmtId="0" fontId="92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4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60" fillId="2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5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60" fillId="2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19" fillId="0" borderId="9" applyNumberFormat="0" applyFill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1" fontId="2" fillId="0" borderId="1">
      <alignment vertical="center"/>
      <protection locked="0"/>
    </xf>
    <xf numFmtId="0" fontId="6" fillId="0" borderId="0">
      <alignment vertical="center"/>
    </xf>
    <xf numFmtId="0" fontId="0" fillId="0" borderId="0"/>
    <xf numFmtId="0" fontId="57" fillId="21" borderId="8" applyNumberForma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3" fillId="0" borderId="0">
      <alignment vertical="center"/>
    </xf>
    <xf numFmtId="0" fontId="0" fillId="0" borderId="0"/>
    <xf numFmtId="0" fontId="93" fillId="0" borderId="0"/>
    <xf numFmtId="0" fontId="0" fillId="0" borderId="0"/>
    <xf numFmtId="0" fontId="93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43" fontId="0" fillId="0" borderId="0" applyFont="0" applyFill="0" applyBorder="0" applyAlignment="0" applyProtection="0"/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193" fontId="0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/>
    <xf numFmtId="0" fontId="6" fillId="0" borderId="0"/>
    <xf numFmtId="0" fontId="52" fillId="12" borderId="7" applyNumberFormat="0" applyAlignment="0" applyProtection="0">
      <alignment vertical="center"/>
    </xf>
    <xf numFmtId="0" fontId="93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6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0" borderId="0"/>
    <xf numFmtId="0" fontId="6" fillId="0" borderId="0">
      <alignment vertical="center"/>
    </xf>
    <xf numFmtId="180" fontId="0" fillId="0" borderId="0" applyFont="0" applyFill="0" applyBorder="0" applyAlignment="0" applyProtection="0"/>
    <xf numFmtId="0" fontId="19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52" fillId="12" borderId="7" applyNumberFormat="0" applyAlignment="0" applyProtection="0">
      <alignment vertical="center"/>
    </xf>
    <xf numFmtId="0" fontId="0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2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48" fillId="8" borderId="5" applyNumberFormat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/>
    <xf numFmtId="0" fontId="6" fillId="0" borderId="0"/>
    <xf numFmtId="180" fontId="0" fillId="0" borderId="0" applyFont="0" applyFill="0" applyBorder="0" applyAlignment="0" applyProtection="0"/>
    <xf numFmtId="0" fontId="0" fillId="0" borderId="0"/>
    <xf numFmtId="0" fontId="59" fillId="21" borderId="8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2" fillId="20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4" fillId="0" borderId="0"/>
    <xf numFmtId="0" fontId="0" fillId="0" borderId="0"/>
    <xf numFmtId="0" fontId="0" fillId="0" borderId="0"/>
    <xf numFmtId="0" fontId="52" fillId="12" borderId="7" applyNumberFormat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48" fillId="8" borderId="5" applyNumberFormat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19" fillId="0" borderId="9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6" fillId="0" borderId="0"/>
    <xf numFmtId="43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179" fontId="2" fillId="0" borderId="1">
      <alignment vertical="center"/>
      <protection locked="0"/>
    </xf>
    <xf numFmtId="0" fontId="57" fillId="21" borderId="8" applyNumberFormat="0" applyAlignment="0" applyProtection="0">
      <alignment vertical="center"/>
    </xf>
    <xf numFmtId="0" fontId="0" fillId="0" borderId="0"/>
    <xf numFmtId="0" fontId="51" fillId="5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24" fillId="0" borderId="0"/>
    <xf numFmtId="0" fontId="52" fillId="20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1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52" fillId="12" borderId="7" applyNumberFormat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/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5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0" borderId="0"/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24" fillId="23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12" borderId="7" applyNumberFormat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23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24" fillId="0" borderId="0">
      <alignment vertical="center"/>
    </xf>
    <xf numFmtId="0" fontId="6" fillId="0" borderId="0"/>
    <xf numFmtId="0" fontId="24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23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6" fillId="0" borderId="0"/>
    <xf numFmtId="0" fontId="6" fillId="0" borderId="0"/>
    <xf numFmtId="0" fontId="0" fillId="0" borderId="0"/>
    <xf numFmtId="0" fontId="51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23" borderId="10" applyNumberFormat="0" applyFont="0" applyAlignment="0" applyProtection="0">
      <alignment vertical="center"/>
    </xf>
    <xf numFmtId="0" fontId="55" fillId="0" borderId="0"/>
    <xf numFmtId="0" fontId="55" fillId="0" borderId="0"/>
    <xf numFmtId="0" fontId="0" fillId="0" borderId="0"/>
    <xf numFmtId="0" fontId="24" fillId="0" borderId="0">
      <alignment vertical="center"/>
    </xf>
    <xf numFmtId="0" fontId="60" fillId="28" borderId="0" applyNumberFormat="0" applyBorder="0" applyAlignment="0" applyProtection="0">
      <alignment vertical="center"/>
    </xf>
    <xf numFmtId="0" fontId="12" fillId="0" borderId="0"/>
    <xf numFmtId="180" fontId="0" fillId="0" borderId="0" applyFont="0" applyFill="0" applyBorder="0" applyAlignment="0" applyProtection="0"/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24" fillId="0" borderId="0"/>
    <xf numFmtId="0" fontId="81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7" fillId="0" borderId="0"/>
    <xf numFmtId="180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6" fillId="0" borderId="0"/>
    <xf numFmtId="0" fontId="6" fillId="0" borderId="0"/>
    <xf numFmtId="0" fontId="75" fillId="0" borderId="0" applyNumberForma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6" fillId="0" borderId="0"/>
    <xf numFmtId="0" fontId="24" fillId="0" borderId="0">
      <alignment vertical="center"/>
    </xf>
    <xf numFmtId="0" fontId="24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0" fillId="0" borderId="0"/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53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99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2" fillId="20" borderId="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27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100" fillId="0" borderId="28" applyNumberFormat="0" applyFill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98" fillId="0" borderId="26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0" fillId="28" borderId="0" applyNumberFormat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60" fillId="28" borderId="0" applyNumberFormat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0" fontId="55" fillId="0" borderId="0"/>
    <xf numFmtId="0" fontId="55" fillId="0" borderId="0"/>
    <xf numFmtId="0" fontId="60" fillId="28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62" fillId="0" borderId="23" applyNumberFormat="0" applyFill="0" applyAlignment="0" applyProtection="0">
      <alignment vertical="center"/>
    </xf>
    <xf numFmtId="0" fontId="55" fillId="0" borderId="0"/>
    <xf numFmtId="0" fontId="55" fillId="0" borderId="0"/>
    <xf numFmtId="0" fontId="60" fillId="28" borderId="0" applyNumberFormat="0" applyBorder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0" fillId="28" borderId="0" applyNumberFormat="0" applyBorder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0" fillId="0" borderId="0"/>
    <xf numFmtId="0" fontId="79" fillId="0" borderId="18" applyNumberFormat="0" applyFill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0" fillId="0" borderId="0"/>
    <xf numFmtId="0" fontId="74" fillId="0" borderId="18" applyNumberFormat="0" applyFill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0" fillId="0" borderId="0"/>
    <xf numFmtId="0" fontId="83" fillId="0" borderId="21" applyNumberFormat="0" applyFill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/>
    <xf numFmtId="0" fontId="49" fillId="0" borderId="6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/>
    <xf numFmtId="0" fontId="49" fillId="0" borderId="6" applyNumberFormat="0" applyFill="0" applyAlignment="0" applyProtection="0">
      <alignment vertical="center"/>
    </xf>
    <xf numFmtId="0" fontId="0" fillId="0" borderId="0"/>
    <xf numFmtId="0" fontId="101" fillId="28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/>
    <xf numFmtId="0" fontId="51" fillId="26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0" fillId="0" borderId="0"/>
    <xf numFmtId="0" fontId="83" fillId="0" borderId="21" applyNumberFormat="0" applyFill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6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52" fillId="12" borderId="7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2" fillId="0" borderId="23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4" fillId="0" borderId="0" applyFont="0" applyFill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20" borderId="7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9" fontId="2" fillId="0" borderId="1">
      <alignment vertical="center"/>
      <protection locked="0"/>
    </xf>
    <xf numFmtId="9" fontId="0" fillId="0" borderId="0" applyFont="0" applyFill="0" applyBorder="0" applyAlignment="0" applyProtection="0"/>
    <xf numFmtId="0" fontId="5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4" fillId="23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23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24" fillId="0" borderId="0"/>
    <xf numFmtId="0" fontId="0" fillId="0" borderId="0"/>
    <xf numFmtId="0" fontId="6" fillId="0" borderId="0"/>
    <xf numFmtId="0" fontId="98" fillId="0" borderId="26" applyNumberFormat="0" applyFill="0" applyAlignment="0" applyProtection="0">
      <alignment vertical="center"/>
    </xf>
    <xf numFmtId="0" fontId="2" fillId="0" borderId="1">
      <alignment horizontal="distributed" vertical="center" wrapText="1"/>
    </xf>
    <xf numFmtId="0" fontId="88" fillId="0" borderId="22" applyProtection="0"/>
    <xf numFmtId="0" fontId="87" fillId="16" borderId="0" applyNumberFormat="0" applyBorder="0" applyAlignment="0" applyProtection="0">
      <alignment vertical="center"/>
    </xf>
    <xf numFmtId="0" fontId="94" fillId="0" borderId="0" applyProtection="0">
      <alignment vertical="center"/>
    </xf>
    <xf numFmtId="0" fontId="86" fillId="0" borderId="0" applyProtection="0"/>
    <xf numFmtId="0" fontId="94" fillId="0" borderId="25">
      <alignment horizontal="left" vertical="center"/>
    </xf>
    <xf numFmtId="0" fontId="50" fillId="15" borderId="0" applyNumberFormat="0" applyBorder="0" applyAlignment="0" applyProtection="0">
      <alignment vertical="center"/>
    </xf>
    <xf numFmtId="0" fontId="94" fillId="0" borderId="25">
      <alignment horizontal="left" vertical="center"/>
    </xf>
    <xf numFmtId="0" fontId="85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94" fillId="0" borderId="24" applyNumberFormat="0" applyAlignment="0" applyProtection="0">
      <alignment horizontal="left" vertical="center"/>
    </xf>
    <xf numFmtId="180" fontId="0" fillId="0" borderId="0" applyFont="0" applyFill="0" applyBorder="0" applyAlignment="0" applyProtection="0">
      <alignment vertical="center"/>
    </xf>
    <xf numFmtId="2" fontId="88" fillId="0" borderId="0" applyProtection="0">
      <alignment vertical="center"/>
    </xf>
    <xf numFmtId="0" fontId="52" fillId="20" borderId="7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178" fontId="96" fillId="0" borderId="0">
      <alignment vertical="center"/>
    </xf>
    <xf numFmtId="43" fontId="0" fillId="0" borderId="0" applyFont="0" applyFill="0" applyBorder="0" applyAlignment="0" applyProtection="0"/>
    <xf numFmtId="0" fontId="88" fillId="0" borderId="0" applyProtection="0"/>
    <xf numFmtId="0" fontId="56" fillId="12" borderId="5" applyNumberFormat="0" applyAlignment="0" applyProtection="0">
      <alignment vertical="center"/>
    </xf>
    <xf numFmtId="0" fontId="88" fillId="0" borderId="0" applyProtection="0">
      <alignment vertical="center"/>
    </xf>
    <xf numFmtId="0" fontId="51" fillId="9" borderId="0" applyNumberFormat="0" applyBorder="0" applyAlignment="0" applyProtection="0">
      <alignment vertical="center"/>
    </xf>
    <xf numFmtId="176" fontId="96" fillId="0" borderId="0"/>
    <xf numFmtId="0" fontId="48" fillId="8" borderId="5" applyNumberFormat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189" fontId="96" fillId="0" borderId="0">
      <alignment vertical="center"/>
    </xf>
    <xf numFmtId="0" fontId="51" fillId="55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/>
    <xf numFmtId="0" fontId="51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8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55" borderId="0" applyNumberFormat="0" applyBorder="0" applyAlignment="0" applyProtection="0">
      <alignment vertical="center"/>
    </xf>
    <xf numFmtId="179" fontId="2" fillId="0" borderId="1">
      <alignment vertical="center"/>
      <protection locked="0"/>
    </xf>
    <xf numFmtId="0" fontId="57" fillId="21" borderId="8" applyNumberFormat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190" fontId="97" fillId="0" borderId="0" applyFill="0" applyBorder="0" applyAlignment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179" fontId="2" fillId="0" borderId="1">
      <alignment vertical="center"/>
      <protection locked="0"/>
    </xf>
    <xf numFmtId="0" fontId="57" fillId="21" borderId="8" applyNumberFormat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6" fillId="0" borderId="0"/>
    <xf numFmtId="0" fontId="51" fillId="55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50" fillId="8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50" fillId="11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1" fillId="5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1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54" fillId="17" borderId="0" applyNumberFormat="0" applyBorder="0" applyAlignment="0" applyProtection="0">
      <alignment vertical="center"/>
    </xf>
    <xf numFmtId="2" fontId="88" fillId="0" borderId="0" applyProtection="0"/>
    <xf numFmtId="0" fontId="51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55" fillId="0" borderId="0"/>
    <xf numFmtId="0" fontId="0" fillId="23" borderId="10" applyNumberFormat="0" applyFon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/>
    <xf numFmtId="0" fontId="55" fillId="0" borderId="0"/>
    <xf numFmtId="0" fontId="87" fillId="16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5" fillId="0" borderId="0"/>
    <xf numFmtId="0" fontId="55" fillId="0" borderId="0"/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0" fillId="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6" fillId="0" borderId="0"/>
    <xf numFmtId="0" fontId="24" fillId="2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/>
    <xf numFmtId="0" fontId="60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5" fillId="0" borderId="0"/>
    <xf numFmtId="0" fontId="75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50" fillId="1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1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0" borderId="0"/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7" borderId="0" applyNumberFormat="0" applyBorder="0" applyAlignment="0" applyProtection="0">
      <alignment vertical="center"/>
    </xf>
    <xf numFmtId="189" fontId="96" fillId="0" borderId="0"/>
    <xf numFmtId="0" fontId="50" fillId="11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74" fillId="0" borderId="18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0" borderId="0"/>
    <xf numFmtId="0" fontId="51" fillId="11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/>
    <xf numFmtId="0" fontId="62" fillId="0" borderId="23" applyNumberFormat="0" applyFill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51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14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51" fillId="14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0" borderId="0"/>
    <xf numFmtId="0" fontId="51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190" fontId="97" fillId="0" borderId="0" applyFill="0" applyBorder="0" applyAlignment="0"/>
    <xf numFmtId="0" fontId="48" fillId="8" borderId="5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9" fillId="0" borderId="0" applyNumberFormat="0" applyFill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43" fontId="24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24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16" applyNumberFormat="0" applyFill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6" fillId="0" borderId="0"/>
    <xf numFmtId="0" fontId="50" fillId="12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2" fillId="20" borderId="7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0" fillId="0" borderId="0"/>
    <xf numFmtId="0" fontId="2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51" fillId="18" borderId="0" applyNumberFormat="0" applyBorder="0" applyAlignment="0" applyProtection="0">
      <alignment vertical="center"/>
    </xf>
    <xf numFmtId="0" fontId="24" fillId="0" borderId="0"/>
    <xf numFmtId="0" fontId="24" fillId="2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60" fillId="2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24" fillId="22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2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43" fontId="0" fillId="0" borderId="0" applyFont="0" applyFill="0" applyBorder="0" applyAlignment="0" applyProtection="0"/>
    <xf numFmtId="0" fontId="2" fillId="0" borderId="1">
      <alignment horizontal="distributed" vertical="center" wrapText="1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/>
    <xf numFmtId="180" fontId="0" fillId="0" borderId="0" applyFont="0" applyFill="0" applyBorder="0" applyAlignment="0" applyProtection="0"/>
    <xf numFmtId="0" fontId="0" fillId="0" borderId="0"/>
    <xf numFmtId="0" fontId="24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1" borderId="0" applyNumberFormat="0" applyBorder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/>
    <xf numFmtId="0" fontId="51" fillId="15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24" fillId="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37" fontId="103" fillId="0" borderId="0"/>
    <xf numFmtId="0" fontId="24" fillId="8" borderId="0" applyNumberFormat="0" applyBorder="0" applyAlignment="0" applyProtection="0">
      <alignment vertical="center"/>
    </xf>
    <xf numFmtId="0" fontId="0" fillId="0" borderId="0"/>
    <xf numFmtId="1" fontId="2" fillId="0" borderId="1">
      <alignment vertical="center"/>
      <protection locked="0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51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24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24" fillId="22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9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52" fillId="20" borderId="7" applyNumberFormat="0" applyAlignment="0" applyProtection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8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7" fillId="21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3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1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0" borderId="0"/>
    <xf numFmtId="0" fontId="51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2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36" borderId="0" applyNumberFormat="0" applyBorder="0" applyAlignment="0" applyProtection="0">
      <alignment vertical="center"/>
    </xf>
    <xf numFmtId="0" fontId="0" fillId="0" borderId="0"/>
    <xf numFmtId="0" fontId="86" fillId="0" borderId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2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/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5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50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0" borderId="0"/>
    <xf numFmtId="0" fontId="60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1" fillId="18" borderId="0" applyNumberFormat="0" applyBorder="0" applyAlignment="0" applyProtection="0">
      <alignment vertical="center"/>
    </xf>
    <xf numFmtId="0" fontId="0" fillId="0" borderId="0"/>
    <xf numFmtId="0" fontId="51" fillId="11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5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5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10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24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0" fontId="55" fillId="0" borderId="0"/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/>
    <xf numFmtId="0" fontId="0" fillId="0" borderId="0"/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5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6" fillId="0" borderId="0"/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6" fillId="0" borderId="0"/>
    <xf numFmtId="0" fontId="84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5" fillId="0" borderId="0"/>
    <xf numFmtId="0" fontId="24" fillId="11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0" borderId="5" applyNumberFormat="0" applyAlignment="0" applyProtection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0" fillId="0" borderId="0"/>
    <xf numFmtId="0" fontId="24" fillId="12" borderId="0" applyNumberFormat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176" fontId="96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/>
    <xf numFmtId="0" fontId="24" fillId="12" borderId="0" applyNumberFormat="0" applyBorder="0" applyAlignment="0" applyProtection="0">
      <alignment vertical="center"/>
    </xf>
    <xf numFmtId="0" fontId="97" fillId="0" borderId="0"/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20" borderId="5" applyNumberFormat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56" fillId="12" borderId="5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56" fillId="20" borderId="5" applyNumberFormat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5" fillId="0" borderId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/>
    <xf numFmtId="0" fontId="24" fillId="19" borderId="0" applyNumberFormat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4" fillId="42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1" fillId="18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0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6" fillId="0" borderId="0"/>
    <xf numFmtId="0" fontId="24" fillId="42" borderId="0" applyNumberFormat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0" fillId="0" borderId="0"/>
    <xf numFmtId="0" fontId="50" fillId="1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24" fillId="1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4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4" fillId="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1">
      <alignment horizontal="distributed" vertical="center" wrapText="1"/>
    </xf>
    <xf numFmtId="0" fontId="24" fillId="43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5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0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51" fillId="2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90" fillId="0" borderId="0"/>
    <xf numFmtId="0" fontId="24" fillId="17" borderId="0" applyNumberFormat="0" applyBorder="0" applyAlignment="0" applyProtection="0">
      <alignment vertical="center"/>
    </xf>
    <xf numFmtId="0" fontId="0" fillId="0" borderId="0"/>
    <xf numFmtId="0" fontId="51" fillId="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6" fillId="0" borderId="0">
      <alignment vertical="center"/>
    </xf>
    <xf numFmtId="0" fontId="79" fillId="0" borderId="18" applyNumberFormat="0" applyFill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4" fillId="20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24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23" applyNumberFormat="0" applyFill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50" fillId="27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74" fillId="0" borderId="18" applyNumberFormat="0" applyFill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3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60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0" fontId="0" fillId="0" borderId="0"/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52" fillId="20" borderId="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0" borderId="0"/>
    <xf numFmtId="0" fontId="24" fillId="2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0"/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28" borderId="0" applyNumberFormat="0" applyBorder="0" applyAlignment="0" applyProtection="0">
      <alignment vertical="center"/>
    </xf>
    <xf numFmtId="0" fontId="6" fillId="0" borderId="0"/>
    <xf numFmtId="0" fontId="24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/>
    <xf numFmtId="0" fontId="24" fillId="2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0" fillId="0" borderId="0"/>
    <xf numFmtId="0" fontId="24" fillId="23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24" fillId="8" borderId="0" applyNumberFormat="0" applyBorder="0" applyAlignment="0" applyProtection="0">
      <alignment vertical="center"/>
    </xf>
    <xf numFmtId="0" fontId="0" fillId="0" borderId="0"/>
    <xf numFmtId="0" fontId="24" fillId="2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/>
    <xf numFmtId="0" fontId="24" fillId="23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179" fontId="2" fillId="0" borderId="1">
      <alignment vertical="center"/>
      <protection locked="0"/>
    </xf>
    <xf numFmtId="0" fontId="6" fillId="0" borderId="0"/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0" borderId="0"/>
    <xf numFmtId="0" fontId="0" fillId="0" borderId="0"/>
    <xf numFmtId="0" fontId="0" fillId="0" borderId="0">
      <alignment vertical="center"/>
    </xf>
    <xf numFmtId="0" fontId="50" fillId="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7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37" fontId="103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9" fillId="0" borderId="6" applyNumberFormat="0" applyFill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24" fillId="4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5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55" borderId="0" applyNumberFormat="0" applyBorder="0" applyAlignment="0" applyProtection="0">
      <alignment vertical="center"/>
    </xf>
    <xf numFmtId="0" fontId="0" fillId="0" borderId="0"/>
    <xf numFmtId="0" fontId="0" fillId="23" borderId="10" applyNumberFormat="0" applyFont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15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4" fillId="0" borderId="2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1" fontId="2" fillId="0" borderId="1">
      <alignment vertical="center"/>
      <protection locked="0"/>
    </xf>
    <xf numFmtId="0" fontId="24" fillId="4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50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18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24" fillId="42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87" fillId="16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/>
    <xf numFmtId="0" fontId="24" fillId="42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184" fontId="55" fillId="0" borderId="0" applyFont="0" applyFill="0" applyBorder="0" applyAlignment="0" applyProtection="0"/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/>
    <xf numFmtId="0" fontId="24" fillId="42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0" borderId="0"/>
    <xf numFmtId="0" fontId="56" fillId="12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6" fillId="0" borderId="0"/>
    <xf numFmtId="0" fontId="0" fillId="0" borderId="0"/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5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83" fillId="0" borderId="21" applyNumberFormat="0" applyFill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0" fillId="0" borderId="0"/>
    <xf numFmtId="0" fontId="24" fillId="20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51" fillId="14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8" borderId="5" applyNumberFormat="0" applyAlignment="0" applyProtection="0">
      <alignment vertical="center"/>
    </xf>
    <xf numFmtId="0" fontId="0" fillId="0" borderId="0">
      <alignment vertical="center"/>
    </xf>
    <xf numFmtId="0" fontId="52" fillId="12" borderId="7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87" fillId="16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11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1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/>
    <xf numFmtId="0" fontId="50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2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12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8" fillId="8" borderId="5" applyNumberFormat="0" applyAlignment="0" applyProtection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51" fillId="26" borderId="0" applyNumberFormat="0" applyBorder="0" applyAlignment="0" applyProtection="0">
      <alignment vertical="center"/>
    </xf>
    <xf numFmtId="0" fontId="0" fillId="0" borderId="0"/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5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24" fillId="23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5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4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0" fillId="2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24" fillId="0" borderId="0"/>
    <xf numFmtId="0" fontId="24" fillId="36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8" borderId="0" applyNumberFormat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/>
    <xf numFmtId="0" fontId="24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/>
    <xf numFmtId="0" fontId="51" fillId="18" borderId="0" applyNumberFormat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0" fillId="0" borderId="0"/>
    <xf numFmtId="0" fontId="51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74" fillId="0" borderId="18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24" fillId="16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/>
    <xf numFmtId="0" fontId="48" fillId="8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59" fillId="21" borderId="8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4" fillId="19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8" borderId="5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51" fillId="18" borderId="0" applyNumberFormat="0" applyBorder="0" applyAlignment="0" applyProtection="0">
      <alignment vertical="center"/>
    </xf>
    <xf numFmtId="0" fontId="55" fillId="0" borderId="0"/>
    <xf numFmtId="0" fontId="0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4" fillId="36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4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55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/>
    <xf numFmtId="0" fontId="85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60" fillId="28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16" applyNumberFormat="0" applyFill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71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23" borderId="10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02" fillId="0" borderId="2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12" borderId="5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5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8" fillId="8" borderId="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1" fillId="15" borderId="0" applyNumberFormat="0" applyBorder="0" applyAlignment="0" applyProtection="0">
      <alignment vertical="center"/>
    </xf>
    <xf numFmtId="0" fontId="52" fillId="20" borderId="7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21" borderId="8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6" fillId="20" borderId="5" applyNumberFormat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/>
    <xf numFmtId="0" fontId="0" fillId="0" borderId="0"/>
    <xf numFmtId="0" fontId="74" fillId="0" borderId="18" applyNumberFormat="0" applyFill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2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71" fillId="0" borderId="16" applyNumberFormat="0" applyFill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50" fillId="24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2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50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51" fillId="2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0" fontId="87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87" fillId="16" borderId="0" applyNumberFormat="0" applyBorder="0" applyAlignment="0" applyProtection="0">
      <alignment vertical="center"/>
    </xf>
    <xf numFmtId="0" fontId="0" fillId="0" borderId="0"/>
    <xf numFmtId="0" fontId="24" fillId="4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9" fontId="24" fillId="0" borderId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/>
    <xf numFmtId="0" fontId="0" fillId="0" borderId="0"/>
    <xf numFmtId="0" fontId="24" fillId="3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8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21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2" fillId="12" borderId="7" applyNumberFormat="0" applyAlignment="0" applyProtection="0">
      <alignment vertical="center"/>
    </xf>
    <xf numFmtId="0" fontId="0" fillId="0" borderId="0">
      <alignment vertical="center"/>
    </xf>
    <xf numFmtId="0" fontId="5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59" fillId="21" borderId="8" applyNumberFormat="0" applyAlignment="0" applyProtection="0">
      <alignment vertical="center"/>
    </xf>
    <xf numFmtId="0" fontId="0" fillId="0" borderId="0"/>
    <xf numFmtId="0" fontId="0" fillId="0" borderId="0"/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94" fontId="0" fillId="0" borderId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1" fontId="55" fillId="0" borderId="0" applyFont="0" applyFill="0" applyBorder="0" applyAlignment="0" applyProtection="0"/>
    <xf numFmtId="0" fontId="24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/>
    <xf numFmtId="0" fontId="24" fillId="20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" fillId="0" borderId="1">
      <alignment horizontal="distributed" vertical="center" wrapText="1"/>
    </xf>
    <xf numFmtId="0" fontId="12" fillId="0" borderId="0"/>
    <xf numFmtId="0" fontId="0" fillId="0" borderId="0">
      <alignment vertical="center"/>
    </xf>
    <xf numFmtId="0" fontId="0" fillId="0" borderId="0"/>
    <xf numFmtId="0" fontId="52" fillId="12" borderId="7" applyNumberFormat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51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0" borderId="7" applyNumberFormat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4" fillId="16" borderId="0" applyNumberFormat="0" applyBorder="0" applyAlignment="0" applyProtection="0">
      <alignment vertical="center"/>
    </xf>
    <xf numFmtId="0" fontId="0" fillId="0" borderId="0"/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/>
    <xf numFmtId="0" fontId="79" fillId="0" borderId="1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1" fillId="24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/>
    <xf numFmtId="0" fontId="50" fillId="10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/>
    <xf numFmtId="0" fontId="5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/>
    <xf numFmtId="0" fontId="24" fillId="20" borderId="0" applyNumberFormat="0" applyBorder="0" applyAlignment="0" applyProtection="0">
      <alignment vertical="center"/>
    </xf>
    <xf numFmtId="0" fontId="0" fillId="0" borderId="0"/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0" fillId="11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0" fillId="0" borderId="0"/>
    <xf numFmtId="0" fontId="87" fillId="16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" fontId="2" fillId="0" borderId="1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52" fillId="20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51" fillId="5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0" fillId="0" borderId="0"/>
    <xf numFmtId="0" fontId="52" fillId="12" borderId="7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0" borderId="0"/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0" borderId="7" applyNumberFormat="0" applyAlignment="0" applyProtection="0">
      <alignment vertical="center"/>
    </xf>
    <xf numFmtId="0" fontId="0" fillId="0" borderId="0">
      <alignment vertical="center"/>
    </xf>
    <xf numFmtId="0" fontId="71" fillId="0" borderId="16" applyNumberFormat="0" applyFill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51" fillId="2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93" fillId="0" borderId="0"/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24" fillId="12" borderId="0" applyNumberFormat="0" applyBorder="0" applyAlignment="0" applyProtection="0">
      <alignment vertical="center"/>
    </xf>
    <xf numFmtId="0" fontId="94" fillId="0" borderId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7" fillId="21" borderId="8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184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0" fillId="0" borderId="0"/>
    <xf numFmtId="0" fontId="51" fillId="26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13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7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55" borderId="0" applyNumberFormat="0" applyBorder="0" applyAlignment="0" applyProtection="0">
      <alignment vertical="center"/>
    </xf>
    <xf numFmtId="0" fontId="6" fillId="0" borderId="0"/>
    <xf numFmtId="1" fontId="55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2" fillId="0" borderId="0"/>
    <xf numFmtId="0" fontId="0" fillId="0" borderId="0"/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9" applyNumberFormat="0" applyFill="0" applyAlignment="0" applyProtection="0">
      <alignment vertical="center"/>
    </xf>
    <xf numFmtId="0" fontId="0" fillId="0" borderId="0"/>
    <xf numFmtId="0" fontId="51" fillId="18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/>
    <xf numFmtId="0" fontId="5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24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0" fillId="0" borderId="0"/>
    <xf numFmtId="0" fontId="75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0" borderId="0">
      <alignment vertical="center"/>
    </xf>
    <xf numFmtId="0" fontId="0" fillId="0" borderId="0"/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51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6" fillId="20" borderId="5" applyNumberFormat="0" applyAlignment="0" applyProtection="0">
      <alignment vertical="center"/>
    </xf>
    <xf numFmtId="0" fontId="0" fillId="0" borderId="0"/>
    <xf numFmtId="0" fontId="83" fillId="0" borderId="21" applyNumberFormat="0" applyFill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5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10" applyNumberFormat="0" applyFont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12" fillId="0" borderId="0"/>
    <xf numFmtId="180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62" fillId="0" borderId="23" applyNumberFormat="0" applyFill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4" fillId="19" borderId="0" applyNumberFormat="0" applyBorder="0" applyAlignment="0" applyProtection="0">
      <alignment vertical="center"/>
    </xf>
    <xf numFmtId="0" fontId="0" fillId="0" borderId="0"/>
    <xf numFmtId="0" fontId="59" fillId="21" borderId="8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24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179" fontId="2" fillId="0" borderId="1">
      <alignment vertical="center"/>
      <protection locked="0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0" borderId="0"/>
    <xf numFmtId="0" fontId="49" fillId="0" borderId="6" applyNumberFormat="0" applyFill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6" fillId="0" borderId="0"/>
    <xf numFmtId="0" fontId="51" fillId="5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7" fillId="21" borderId="8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24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0" borderId="0" applyNumberFormat="0" applyBorder="0" applyAlignment="0" applyProtection="0">
      <alignment vertical="center"/>
    </xf>
    <xf numFmtId="179" fontId="2" fillId="0" borderId="1">
      <alignment vertical="center"/>
      <protection locked="0"/>
    </xf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51" fillId="5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0" borderId="7" applyNumberFormat="0" applyAlignment="0" applyProtection="0">
      <alignment vertical="center"/>
    </xf>
    <xf numFmtId="0" fontId="0" fillId="0" borderId="0">
      <alignment vertical="center"/>
    </xf>
    <xf numFmtId="0" fontId="59" fillId="21" borderId="8" applyNumberFormat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57" fillId="21" borderId="8" applyNumberFormat="0" applyAlignment="0" applyProtection="0">
      <alignment vertical="center"/>
    </xf>
    <xf numFmtId="0" fontId="0" fillId="0" borderId="0">
      <alignment vertical="center"/>
    </xf>
    <xf numFmtId="0" fontId="62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52" fillId="12" borderId="7" applyNumberForma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4" fillId="4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/>
    <xf numFmtId="0" fontId="24" fillId="4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3" borderId="10" applyNumberFormat="0" applyFon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2" fillId="12" borderId="7" applyNumberFormat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8" borderId="5" applyNumberFormat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48" fillId="8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2" fillId="0" borderId="1">
      <alignment vertical="center"/>
      <protection locked="0"/>
    </xf>
    <xf numFmtId="0" fontId="51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51" fillId="13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51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1" fillId="26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24" fillId="0" borderId="0"/>
    <xf numFmtId="0" fontId="24" fillId="4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0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43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12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9" fillId="21" borderId="8" applyNumberFormat="0" applyAlignment="0" applyProtection="0">
      <alignment vertical="center"/>
    </xf>
    <xf numFmtId="0" fontId="0" fillId="0" borderId="0"/>
    <xf numFmtId="0" fontId="24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0" fillId="0" borderId="0"/>
    <xf numFmtId="0" fontId="24" fillId="16" borderId="0" applyNumberFormat="0" applyBorder="0" applyAlignment="0" applyProtection="0">
      <alignment vertical="center"/>
    </xf>
    <xf numFmtId="0" fontId="55" fillId="0" borderId="0"/>
    <xf numFmtId="0" fontId="55" fillId="0" borderId="0"/>
    <xf numFmtId="0" fontId="0" fillId="0" borderId="0"/>
    <xf numFmtId="0" fontId="51" fillId="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0" borderId="0">
      <alignment vertical="center"/>
    </xf>
    <xf numFmtId="43" fontId="0" fillId="0" borderId="0" applyFont="0" applyFill="0" applyBorder="0" applyAlignment="0" applyProtection="0"/>
    <xf numFmtId="0" fontId="24" fillId="0" borderId="0"/>
    <xf numFmtId="0" fontId="83" fillId="0" borderId="21" applyNumberFormat="0" applyFill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4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24" fillId="8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7" fillId="21" borderId="8" applyNumberFormat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/>
    <xf numFmtId="0" fontId="19" fillId="0" borderId="9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2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1" fillId="2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12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3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18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0" fillId="0" borderId="0"/>
    <xf numFmtId="0" fontId="51" fillId="5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4" fillId="2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/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52" fillId="20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51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51" fillId="15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50" fillId="17" borderId="0" applyNumberFormat="0" applyBorder="0" applyAlignment="0" applyProtection="0">
      <alignment vertical="center"/>
    </xf>
    <xf numFmtId="0" fontId="56" fillId="12" borderId="5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1" fillId="0" borderId="16" applyNumberFormat="0" applyFill="0" applyAlignment="0" applyProtection="0">
      <alignment vertical="center"/>
    </xf>
    <xf numFmtId="0" fontId="55" fillId="0" borderId="0"/>
    <xf numFmtId="0" fontId="5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/>
    <xf numFmtId="0" fontId="24" fillId="36" borderId="0" applyNumberFormat="0" applyBorder="0" applyAlignment="0" applyProtection="0">
      <alignment vertical="center"/>
    </xf>
    <xf numFmtId="0" fontId="55" fillId="0" borderId="0">
      <alignment vertical="center"/>
    </xf>
    <xf numFmtId="0" fontId="8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/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0" fillId="0" borderId="0"/>
    <xf numFmtId="0" fontId="51" fillId="5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0" fillId="0" borderId="0"/>
    <xf numFmtId="0" fontId="74" fillId="0" borderId="18" applyNumberFormat="0" applyFill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51" fillId="14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6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8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27" applyNumberFormat="0" applyFill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98" fillId="0" borderId="26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12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60" fillId="2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0" fillId="0" borderId="0"/>
    <xf numFmtId="0" fontId="24" fillId="43" borderId="0" applyNumberFormat="0" applyBorder="0" applyAlignment="0" applyProtection="0">
      <alignment vertical="center"/>
    </xf>
    <xf numFmtId="0" fontId="52" fillId="12" borderId="7" applyNumberFormat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4" fillId="0" borderId="18" applyNumberFormat="0" applyFill="0" applyAlignment="0" applyProtection="0">
      <alignment vertical="center"/>
    </xf>
    <xf numFmtId="0" fontId="0" fillId="0" borderId="0"/>
    <xf numFmtId="0" fontId="50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107" fillId="0" borderId="0">
      <alignment horizontal="centerContinuous"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24" fillId="8" borderId="0" applyNumberFormat="0" applyBorder="0" applyAlignment="0" applyProtection="0">
      <alignment vertical="center"/>
    </xf>
    <xf numFmtId="0" fontId="0" fillId="0" borderId="0"/>
    <xf numFmtId="0" fontId="49" fillId="0" borderId="6" applyNumberFormat="0" applyFill="0" applyAlignment="0" applyProtection="0">
      <alignment vertical="center"/>
    </xf>
    <xf numFmtId="0" fontId="52" fillId="12" borderId="7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51" fillId="11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179" fontId="2" fillId="0" borderId="1">
      <alignment vertical="center"/>
      <protection locked="0"/>
    </xf>
    <xf numFmtId="0" fontId="0" fillId="23" borderId="10" applyNumberFormat="0" applyFont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96" fillId="0" borderId="0"/>
    <xf numFmtId="43" fontId="0" fillId="0" borderId="0" applyFont="0" applyFill="0" applyBorder="0" applyAlignment="0" applyProtection="0"/>
    <xf numFmtId="0" fontId="0" fillId="0" borderId="0"/>
    <xf numFmtId="0" fontId="5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15" borderId="0" applyNumberFormat="0" applyBorder="0" applyAlignment="0" applyProtection="0">
      <alignment vertical="center"/>
    </xf>
    <xf numFmtId="0" fontId="48" fillId="8" borderId="5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57" fillId="21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0" fillId="23" borderId="10" applyNumberFormat="0" applyFont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13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0" fillId="0" borderId="0"/>
    <xf numFmtId="0" fontId="85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0" fontId="2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0" fillId="0" borderId="0"/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18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23" borderId="10" applyNumberFormat="0" applyFont="0" applyAlignment="0" applyProtection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</cellStyleXfs>
  <cellXfs count="300">
    <xf numFmtId="0" fontId="0" fillId="0" borderId="0" xfId="0" applyAlignment="1">
      <alignment vertical="center"/>
    </xf>
    <xf numFmtId="0" fontId="0" fillId="0" borderId="0" xfId="3528" applyAlignment="1"/>
    <xf numFmtId="0" fontId="1" fillId="0" borderId="0" xfId="3528" applyFont="1" applyAlignment="1">
      <alignment horizontal="center" vertical="center"/>
    </xf>
    <xf numFmtId="0" fontId="2" fillId="0" borderId="0" xfId="3528" applyFont="1" applyAlignment="1"/>
    <xf numFmtId="0" fontId="3" fillId="0" borderId="0" xfId="3528" applyFont="1" applyAlignment="1">
      <alignment horizontal="left" vertical="center"/>
    </xf>
    <xf numFmtId="0" fontId="4" fillId="0" borderId="0" xfId="3528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0" borderId="0" xfId="3528" applyFont="1" applyAlignment="1">
      <alignment horizontal="left" vertical="center" wrapText="1"/>
    </xf>
    <xf numFmtId="3" fontId="7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3528" applyFont="1" applyAlignment="1">
      <alignment horizontal="left" vertical="center" wrapText="1"/>
    </xf>
    <xf numFmtId="3" fontId="7" fillId="0" borderId="1" xfId="0" applyNumberFormat="1" applyFont="1" applyBorder="1" applyAlignment="1"/>
    <xf numFmtId="0" fontId="0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3" fillId="0" borderId="1" xfId="3785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3" fontId="15" fillId="0" borderId="1" xfId="689" applyNumberFormat="1" applyFont="1" applyFill="1" applyBorder="1" applyAlignment="1" applyProtection="1">
      <alignment vertical="center"/>
    </xf>
    <xf numFmtId="0" fontId="15" fillId="0" borderId="1" xfId="3445" applyFont="1" applyFill="1" applyBorder="1"/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15" fillId="0" borderId="1" xfId="689" applyNumberFormat="1" applyFont="1" applyFill="1" applyBorder="1" applyAlignment="1" applyProtection="1">
      <alignment horizontal="left" vertical="center" indent="2"/>
    </xf>
    <xf numFmtId="0" fontId="0" fillId="0" borderId="0" xfId="954" applyFont="1" applyFill="1" applyAlignment="1"/>
    <xf numFmtId="0" fontId="0" fillId="0" borderId="0" xfId="954" applyAlignment="1"/>
    <xf numFmtId="0" fontId="0" fillId="0" borderId="0" xfId="954" applyFill="1" applyAlignment="1"/>
    <xf numFmtId="0" fontId="16" fillId="0" borderId="0" xfId="954" applyNumberFormat="1" applyFont="1" applyFill="1" applyBorder="1" applyAlignment="1" applyProtection="1">
      <alignment horizontal="center" vertical="center"/>
    </xf>
    <xf numFmtId="0" fontId="0" fillId="0" borderId="0" xfId="954" applyNumberFormat="1" applyFont="1" applyFill="1" applyBorder="1" applyAlignment="1" applyProtection="1"/>
    <xf numFmtId="0" fontId="17" fillId="0" borderId="0" xfId="657" applyFont="1">
      <alignment vertical="center"/>
    </xf>
    <xf numFmtId="0" fontId="0" fillId="0" borderId="0" xfId="657">
      <alignment vertical="center"/>
    </xf>
    <xf numFmtId="187" fontId="12" fillId="0" borderId="0" xfId="657" applyNumberFormat="1" applyFont="1" applyAlignment="1">
      <alignment horizontal="right" vertical="center"/>
    </xf>
    <xf numFmtId="0" fontId="18" fillId="0" borderId="1" xfId="954" applyNumberFormat="1" applyFont="1" applyFill="1" applyBorder="1" applyAlignment="1" applyProtection="1">
      <alignment horizontal="center" vertical="center" wrapText="1"/>
    </xf>
    <xf numFmtId="187" fontId="14" fillId="0" borderId="1" xfId="657" applyNumberFormat="1" applyFont="1" applyBorder="1" applyAlignment="1">
      <alignment horizontal="center" vertical="center" wrapText="1"/>
    </xf>
    <xf numFmtId="0" fontId="19" fillId="0" borderId="1" xfId="954" applyNumberFormat="1" applyFont="1" applyFill="1" applyBorder="1" applyAlignment="1" applyProtection="1">
      <alignment horizontal="left" vertical="center" wrapText="1"/>
    </xf>
    <xf numFmtId="177" fontId="19" fillId="0" borderId="1" xfId="954" applyNumberFormat="1" applyFont="1" applyFill="1" applyBorder="1" applyAlignment="1" applyProtection="1">
      <alignment vertical="center" wrapText="1"/>
    </xf>
    <xf numFmtId="179" fontId="14" fillId="0" borderId="1" xfId="1327" applyNumberFormat="1" applyFont="1" applyFill="1" applyBorder="1" applyAlignment="1" applyProtection="1">
      <alignment vertical="center" wrapText="1"/>
    </xf>
    <xf numFmtId="49" fontId="2" fillId="0" borderId="1" xfId="598" applyNumberFormat="1" applyFont="1" applyFill="1" applyBorder="1" applyAlignment="1">
      <alignment vertical="center"/>
    </xf>
    <xf numFmtId="181" fontId="19" fillId="0" borderId="1" xfId="954" applyNumberFormat="1" applyFont="1" applyFill="1" applyBorder="1" applyAlignment="1" applyProtection="1">
      <alignment vertical="center" wrapText="1"/>
    </xf>
    <xf numFmtId="0" fontId="20" fillId="0" borderId="1" xfId="954" applyFont="1" applyFill="1" applyBorder="1" applyAlignment="1"/>
    <xf numFmtId="10" fontId="21" fillId="0" borderId="1" xfId="4421" applyNumberFormat="1" applyFont="1" applyBorder="1">
      <alignment vertical="center"/>
    </xf>
    <xf numFmtId="49" fontId="2" fillId="0" borderId="1" xfId="1523" applyNumberFormat="1" applyFont="1" applyFill="1" applyBorder="1" applyAlignment="1">
      <alignment vertical="center"/>
    </xf>
    <xf numFmtId="0" fontId="0" fillId="0" borderId="1" xfId="954" applyFill="1" applyBorder="1" applyAlignment="1"/>
    <xf numFmtId="10" fontId="22" fillId="0" borderId="1" xfId="4421" applyNumberFormat="1" applyFont="1" applyBorder="1">
      <alignment vertical="center"/>
    </xf>
    <xf numFmtId="49" fontId="2" fillId="0" borderId="1" xfId="1515" applyNumberFormat="1" applyFont="1" applyFill="1" applyBorder="1" applyAlignment="1">
      <alignment vertical="center"/>
    </xf>
    <xf numFmtId="0" fontId="0" fillId="0" borderId="1" xfId="954" applyFont="1" applyFill="1" applyBorder="1" applyAlignment="1"/>
    <xf numFmtId="0" fontId="2" fillId="0" borderId="1" xfId="954" applyFont="1" applyFill="1" applyBorder="1" applyAlignment="1">
      <alignment vertical="center"/>
    </xf>
    <xf numFmtId="10" fontId="2" fillId="0" borderId="1" xfId="954" applyNumberFormat="1" applyFont="1" applyBorder="1" applyAlignment="1">
      <alignment vertical="center"/>
    </xf>
    <xf numFmtId="0" fontId="14" fillId="0" borderId="1" xfId="954" applyFont="1" applyFill="1" applyBorder="1" applyAlignment="1">
      <alignment vertical="center"/>
    </xf>
    <xf numFmtId="49" fontId="2" fillId="0" borderId="1" xfId="966" applyNumberFormat="1" applyFont="1" applyFill="1" applyBorder="1" applyAlignment="1">
      <alignment vertical="center"/>
    </xf>
    <xf numFmtId="0" fontId="23" fillId="0" borderId="1" xfId="954" applyNumberFormat="1" applyFont="1" applyFill="1" applyBorder="1" applyAlignment="1" applyProtection="1">
      <alignment horizontal="left" vertical="center" wrapText="1"/>
    </xf>
    <xf numFmtId="49" fontId="2" fillId="0" borderId="1" xfId="1508" applyNumberFormat="1" applyFont="1" applyFill="1" applyBorder="1" applyAlignment="1">
      <alignment vertical="center"/>
    </xf>
    <xf numFmtId="0" fontId="24" fillId="0" borderId="1" xfId="954" applyNumberFormat="1" applyFont="1" applyFill="1" applyBorder="1" applyAlignment="1" applyProtection="1">
      <alignment horizontal="left" vertical="center" wrapText="1"/>
    </xf>
    <xf numFmtId="49" fontId="2" fillId="0" borderId="1" xfId="1108" applyNumberFormat="1" applyFont="1" applyFill="1" applyBorder="1" applyAlignment="1">
      <alignment vertical="center"/>
    </xf>
    <xf numFmtId="49" fontId="2" fillId="0" borderId="1" xfId="599" applyNumberFormat="1" applyFont="1" applyFill="1" applyBorder="1" applyAlignment="1">
      <alignment vertical="center"/>
    </xf>
    <xf numFmtId="49" fontId="2" fillId="0" borderId="1" xfId="1522" applyNumberFormat="1" applyFont="1" applyFill="1" applyBorder="1" applyAlignment="1">
      <alignment vertical="center"/>
    </xf>
    <xf numFmtId="49" fontId="2" fillId="0" borderId="1" xfId="665" applyNumberFormat="1" applyFont="1" applyFill="1" applyBorder="1" applyAlignment="1">
      <alignment vertical="center"/>
    </xf>
    <xf numFmtId="49" fontId="2" fillId="0" borderId="1" xfId="1113" applyNumberFormat="1" applyFont="1" applyFill="1" applyBorder="1" applyAlignment="1">
      <alignment vertical="center"/>
    </xf>
    <xf numFmtId="49" fontId="2" fillId="2" borderId="1" xfId="598" applyNumberFormat="1" applyFont="1" applyFill="1" applyBorder="1" applyAlignment="1">
      <alignment vertical="center"/>
    </xf>
    <xf numFmtId="49" fontId="2" fillId="0" borderId="1" xfId="598" applyNumberFormat="1" applyFont="1" applyBorder="1" applyAlignment="1">
      <alignment vertical="center"/>
    </xf>
    <xf numFmtId="0" fontId="24" fillId="2" borderId="1" xfId="954" applyNumberFormat="1" applyFont="1" applyFill="1" applyBorder="1" applyAlignment="1" applyProtection="1">
      <alignment horizontal="left" vertical="center" wrapText="1"/>
    </xf>
    <xf numFmtId="0" fontId="2" fillId="0" borderId="1" xfId="954" applyFont="1" applyBorder="1" applyAlignment="1">
      <alignment vertical="center"/>
    </xf>
    <xf numFmtId="0" fontId="0" fillId="0" borderId="1" xfId="954" applyFont="1" applyFill="1" applyBorder="1" applyAlignment="1">
      <alignment vertical="center"/>
    </xf>
    <xf numFmtId="0" fontId="20" fillId="0" borderId="0" xfId="657" applyFont="1" applyAlignment="1">
      <alignment horizontal="center" vertical="center"/>
    </xf>
    <xf numFmtId="0" fontId="2" fillId="0" borderId="0" xfId="657" applyFont="1">
      <alignment vertical="center"/>
    </xf>
    <xf numFmtId="0" fontId="14" fillId="0" borderId="0" xfId="657" applyFont="1">
      <alignment vertical="center"/>
    </xf>
    <xf numFmtId="187" fontId="0" fillId="0" borderId="0" xfId="657" applyNumberFormat="1">
      <alignment vertical="center"/>
    </xf>
    <xf numFmtId="0" fontId="11" fillId="0" borderId="0" xfId="657" applyFont="1" applyAlignment="1">
      <alignment horizontal="center" vertical="center"/>
    </xf>
    <xf numFmtId="0" fontId="0" fillId="0" borderId="0" xfId="657" applyFont="1">
      <alignment vertical="center"/>
    </xf>
    <xf numFmtId="0" fontId="20" fillId="0" borderId="1" xfId="657" applyFont="1" applyBorder="1" applyAlignment="1">
      <alignment horizontal="distributed" vertical="center" wrapText="1" indent="3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92" fontId="2" fillId="0" borderId="1" xfId="1259" applyNumberFormat="1" applyFont="1" applyBorder="1" applyAlignment="1">
      <alignment vertical="center"/>
    </xf>
    <xf numFmtId="196" fontId="2" fillId="0" borderId="1" xfId="0" applyNumberFormat="1" applyFont="1" applyBorder="1" applyAlignment="1">
      <alignment horizontal="right" vertical="center"/>
    </xf>
    <xf numFmtId="0" fontId="7" fillId="0" borderId="0" xfId="657" applyFont="1">
      <alignment vertical="center"/>
    </xf>
    <xf numFmtId="0" fontId="23" fillId="0" borderId="1" xfId="954" applyNumberFormat="1" applyFont="1" applyFill="1" applyBorder="1" applyAlignment="1" applyProtection="1">
      <alignment horizontal="left" vertical="center" wrapText="1" indent="1"/>
    </xf>
    <xf numFmtId="0" fontId="24" fillId="0" borderId="1" xfId="954" applyNumberFormat="1" applyFont="1" applyFill="1" applyBorder="1" applyAlignment="1" applyProtection="1">
      <alignment horizontal="left" vertical="center" wrapText="1" indent="1"/>
    </xf>
    <xf numFmtId="187" fontId="2" fillId="0" borderId="1" xfId="657" applyNumberFormat="1" applyFont="1" applyBorder="1" applyAlignment="1">
      <alignment horizontal="right" vertical="center"/>
    </xf>
    <xf numFmtId="195" fontId="14" fillId="0" borderId="1" xfId="0" applyNumberFormat="1" applyFont="1" applyBorder="1" applyAlignment="1">
      <alignment horizontal="right" vertical="center"/>
    </xf>
    <xf numFmtId="187" fontId="14" fillId="0" borderId="1" xfId="657" applyNumberFormat="1" applyFont="1" applyBorder="1" applyAlignment="1">
      <alignment horizontal="right" vertical="center"/>
    </xf>
    <xf numFmtId="192" fontId="14" fillId="0" borderId="1" xfId="1259" applyNumberFormat="1" applyFont="1" applyBorder="1" applyAlignment="1">
      <alignment vertical="center"/>
    </xf>
    <xf numFmtId="187" fontId="14" fillId="0" borderId="1" xfId="657" applyNumberFormat="1" applyFont="1" applyBorder="1">
      <alignment vertical="center"/>
    </xf>
    <xf numFmtId="195" fontId="24" fillId="0" borderId="1" xfId="4421" applyNumberFormat="1" applyFont="1" applyBorder="1" applyAlignment="1">
      <alignment horizontal="right" vertical="center"/>
    </xf>
    <xf numFmtId="195" fontId="2" fillId="0" borderId="1" xfId="0" applyNumberFormat="1" applyFont="1" applyBorder="1" applyAlignment="1">
      <alignment horizontal="center" vertical="center"/>
    </xf>
    <xf numFmtId="0" fontId="14" fillId="0" borderId="1" xfId="657" applyFont="1" applyBorder="1" applyAlignment="1">
      <alignment horizontal="center" vertical="center"/>
    </xf>
    <xf numFmtId="0" fontId="14" fillId="0" borderId="1" xfId="657" applyFont="1" applyBorder="1" applyAlignment="1">
      <alignment horizontal="distributed" vertical="center" wrapText="1" indent="3"/>
    </xf>
    <xf numFmtId="3" fontId="2" fillId="0" borderId="1" xfId="657" applyNumberFormat="1" applyFont="1" applyBorder="1" applyAlignment="1">
      <alignment horizontal="right" vertical="center"/>
    </xf>
    <xf numFmtId="0" fontId="2" fillId="0" borderId="1" xfId="657" applyFont="1" applyFill="1" applyBorder="1">
      <alignment vertical="center"/>
    </xf>
    <xf numFmtId="0" fontId="2" fillId="0" borderId="1" xfId="657" applyFont="1" applyBorder="1">
      <alignment vertical="center"/>
    </xf>
    <xf numFmtId="187" fontId="2" fillId="0" borderId="1" xfId="657" applyNumberFormat="1" applyFont="1" applyBorder="1">
      <alignment vertical="center"/>
    </xf>
    <xf numFmtId="0" fontId="25" fillId="0" borderId="0" xfId="657" applyFont="1">
      <alignment vertical="center"/>
    </xf>
    <xf numFmtId="0" fontId="19" fillId="0" borderId="1" xfId="954" applyNumberFormat="1" applyFont="1" applyFill="1" applyBorder="1" applyAlignment="1" applyProtection="1">
      <alignment horizontal="center" vertical="center" wrapText="1"/>
    </xf>
    <xf numFmtId="187" fontId="2" fillId="0" borderId="0" xfId="657" applyNumberFormat="1" applyFont="1">
      <alignment vertical="center"/>
    </xf>
    <xf numFmtId="0" fontId="16" fillId="0" borderId="0" xfId="4421" applyFont="1" applyAlignment="1">
      <alignment horizontal="center" vertical="center"/>
    </xf>
    <xf numFmtId="0" fontId="24" fillId="0" borderId="0" xfId="4421" applyBorder="1">
      <alignment vertical="center"/>
    </xf>
    <xf numFmtId="0" fontId="26" fillId="0" borderId="0" xfId="4421" applyFont="1" applyBorder="1" applyAlignment="1">
      <alignment vertical="center"/>
    </xf>
    <xf numFmtId="0" fontId="27" fillId="0" borderId="0" xfId="4421" applyFont="1" applyBorder="1" applyAlignment="1">
      <alignment horizontal="right" vertical="center"/>
    </xf>
    <xf numFmtId="0" fontId="21" fillId="0" borderId="1" xfId="4421" applyFont="1" applyBorder="1" applyAlignment="1">
      <alignment horizontal="center" vertical="center" wrapText="1"/>
    </xf>
    <xf numFmtId="49" fontId="7" fillId="0" borderId="1" xfId="1514" applyNumberFormat="1" applyFont="1" applyBorder="1"/>
    <xf numFmtId="0" fontId="20" fillId="0" borderId="1" xfId="0" applyFont="1" applyBorder="1" applyAlignment="1">
      <alignment vertical="center"/>
    </xf>
    <xf numFmtId="49" fontId="7" fillId="0" borderId="1" xfId="1514" applyNumberFormat="1" applyFont="1" applyBorder="1" applyAlignment="1">
      <alignment horizontal="left" indent="2"/>
    </xf>
    <xf numFmtId="49" fontId="7" fillId="0" borderId="1" xfId="1514" applyNumberFormat="1" applyFont="1" applyBorder="1" applyAlignment="1"/>
    <xf numFmtId="0" fontId="21" fillId="0" borderId="1" xfId="4421" applyFont="1" applyBorder="1" applyAlignment="1">
      <alignment horizontal="center" vertical="center"/>
    </xf>
    <xf numFmtId="0" fontId="22" fillId="0" borderId="1" xfId="4421" applyFont="1" applyBorder="1" applyAlignment="1">
      <alignment horizontal="left" vertical="center"/>
    </xf>
    <xf numFmtId="0" fontId="22" fillId="0" borderId="1" xfId="4421" applyFont="1" applyBorder="1">
      <alignment vertical="center"/>
    </xf>
    <xf numFmtId="0" fontId="22" fillId="0" borderId="1" xfId="4421" applyFont="1" applyBorder="1" applyAlignment="1">
      <alignment vertical="center"/>
    </xf>
    <xf numFmtId="0" fontId="22" fillId="2" borderId="1" xfId="4421" applyFont="1" applyFill="1" applyBorder="1">
      <alignment vertical="center"/>
    </xf>
    <xf numFmtId="0" fontId="28" fillId="0" borderId="1" xfId="4421" applyFont="1" applyBorder="1" applyAlignment="1">
      <alignment horizontal="center" vertical="center" wrapText="1"/>
    </xf>
    <xf numFmtId="0" fontId="27" fillId="0" borderId="0" xfId="442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4" fillId="0" borderId="0" xfId="4421">
      <alignment vertical="center"/>
    </xf>
    <xf numFmtId="0" fontId="24" fillId="0" borderId="0" xfId="4421" applyAlignment="1">
      <alignment horizontal="center" vertical="center"/>
    </xf>
    <xf numFmtId="0" fontId="28" fillId="0" borderId="1" xfId="4421" applyFont="1" applyBorder="1" applyAlignment="1">
      <alignment horizontal="center" vertical="center"/>
    </xf>
    <xf numFmtId="0" fontId="19" fillId="0" borderId="3" xfId="4421" applyNumberFormat="1" applyFont="1" applyFill="1" applyBorder="1" applyAlignment="1">
      <alignment horizontal="center" vertical="center" wrapText="1"/>
    </xf>
    <xf numFmtId="0" fontId="19" fillId="0" borderId="1" xfId="4421" applyNumberFormat="1" applyFont="1" applyFill="1" applyBorder="1" applyAlignment="1">
      <alignment horizontal="center" vertical="center" wrapText="1"/>
    </xf>
    <xf numFmtId="0" fontId="24" fillId="0" borderId="3" xfId="4421" applyFont="1" applyFill="1" applyBorder="1" applyAlignment="1">
      <alignment horizontal="center" vertical="center" wrapText="1"/>
    </xf>
    <xf numFmtId="0" fontId="24" fillId="0" borderId="1" xfId="4421" applyFont="1" applyFill="1" applyBorder="1" applyAlignment="1">
      <alignment horizontal="center" vertical="center" wrapText="1"/>
    </xf>
    <xf numFmtId="0" fontId="19" fillId="0" borderId="3" xfId="4421" applyFont="1" applyFill="1" applyBorder="1" applyAlignment="1">
      <alignment horizontal="center" vertical="center" wrapText="1"/>
    </xf>
    <xf numFmtId="0" fontId="19" fillId="0" borderId="1" xfId="4421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4" fillId="0" borderId="1" xfId="442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16" fillId="0" borderId="0" xfId="4421" applyFont="1" applyFill="1" applyAlignment="1">
      <alignment horizontal="center" vertical="center"/>
    </xf>
    <xf numFmtId="0" fontId="16" fillId="0" borderId="0" xfId="4421" applyFont="1" applyFill="1" applyAlignment="1">
      <alignment horizontal="right" vertical="center"/>
    </xf>
    <xf numFmtId="0" fontId="24" fillId="0" borderId="0" xfId="4421" applyFill="1" applyBorder="1">
      <alignment vertical="center"/>
    </xf>
    <xf numFmtId="0" fontId="26" fillId="0" borderId="0" xfId="4421" applyFont="1" applyFill="1" applyBorder="1" applyAlignment="1">
      <alignment vertical="center"/>
    </xf>
    <xf numFmtId="0" fontId="26" fillId="0" borderId="0" xfId="4421" applyFont="1" applyFill="1" applyBorder="1" applyAlignment="1">
      <alignment horizontal="right" vertical="center"/>
    </xf>
    <xf numFmtId="0" fontId="27" fillId="0" borderId="0" xfId="4421" applyFont="1" applyFill="1" applyBorder="1" applyAlignment="1">
      <alignment horizontal="right" vertical="center"/>
    </xf>
    <xf numFmtId="0" fontId="21" fillId="0" borderId="1" xfId="442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442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0" fontId="15" fillId="0" borderId="1" xfId="0" applyNumberFormat="1" applyFont="1" applyFill="1" applyBorder="1" applyAlignment="1">
      <alignment horizontal="center" vertical="center" wrapText="1"/>
    </xf>
    <xf numFmtId="3" fontId="2" fillId="0" borderId="1" xfId="689" applyNumberFormat="1" applyFont="1" applyFill="1" applyBorder="1" applyAlignment="1" applyProtection="1">
      <alignment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1" fillId="0" borderId="1" xfId="4421" applyFont="1" applyFill="1" applyBorder="1">
      <alignment vertical="center"/>
    </xf>
    <xf numFmtId="0" fontId="22" fillId="0" borderId="1" xfId="4421" applyFont="1" applyFill="1" applyBorder="1" applyAlignment="1">
      <alignment horizontal="left" vertical="center" indent="2"/>
    </xf>
    <xf numFmtId="0" fontId="9" fillId="0" borderId="1" xfId="3785" applyFont="1" applyFill="1" applyBorder="1" applyAlignment="1">
      <alignment horizontal="center" vertical="center" wrapText="1"/>
    </xf>
    <xf numFmtId="0" fontId="21" fillId="0" borderId="1" xfId="4421" applyFont="1" applyBorder="1" applyAlignment="1">
      <alignment horizontal="left" vertical="center"/>
    </xf>
    <xf numFmtId="10" fontId="13" fillId="0" borderId="1" xfId="0" applyNumberFormat="1" applyFont="1" applyBorder="1" applyAlignment="1">
      <alignment horizontal="center" vertical="center" wrapText="1"/>
    </xf>
    <xf numFmtId="3" fontId="7" fillId="0" borderId="1" xfId="631" applyNumberFormat="1" applyFont="1" applyFill="1" applyBorder="1" applyAlignment="1" applyProtection="1">
      <alignment vertical="center"/>
    </xf>
    <xf numFmtId="10" fontId="15" fillId="0" borderId="1" xfId="0" applyNumberFormat="1" applyFont="1" applyBorder="1" applyAlignment="1">
      <alignment horizontal="center" vertical="center" wrapText="1"/>
    </xf>
    <xf numFmtId="0" fontId="21" fillId="0" borderId="1" xfId="4421" applyFont="1" applyBorder="1">
      <alignment vertical="center"/>
    </xf>
    <xf numFmtId="0" fontId="25" fillId="0" borderId="0" xfId="0" applyFont="1" applyAlignment="1">
      <alignment vertical="center"/>
    </xf>
    <xf numFmtId="0" fontId="22" fillId="0" borderId="1" xfId="4421" applyFont="1" applyBorder="1" applyAlignment="1">
      <alignment horizontal="left" vertical="center" indent="2"/>
    </xf>
    <xf numFmtId="0" fontId="22" fillId="0" borderId="1" xfId="442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9" fillId="0" borderId="1" xfId="2808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3786" applyFont="1" applyBorder="1" applyAlignment="1">
      <alignment horizontal="center" vertical="center"/>
    </xf>
    <xf numFmtId="0" fontId="0" fillId="0" borderId="1" xfId="0" applyBorder="1">
      <alignment vertical="center"/>
    </xf>
    <xf numFmtId="10" fontId="7" fillId="0" borderId="1" xfId="0" applyNumberFormat="1" applyFont="1" applyBorder="1">
      <alignment vertical="center"/>
    </xf>
    <xf numFmtId="0" fontId="7" fillId="0" borderId="1" xfId="3786" applyFont="1" applyBorder="1" applyAlignment="1">
      <alignment vertical="center"/>
    </xf>
    <xf numFmtId="0" fontId="7" fillId="0" borderId="1" xfId="3786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3198" applyAlignment="1">
      <alignment vertical="center"/>
    </xf>
    <xf numFmtId="0" fontId="0" fillId="0" borderId="0" xfId="3198" applyFont="1" applyAlignment="1">
      <alignment vertical="center"/>
    </xf>
    <xf numFmtId="0" fontId="11" fillId="0" borderId="0" xfId="1507" applyFont="1" applyAlignment="1">
      <alignment horizontal="center" vertical="center"/>
    </xf>
    <xf numFmtId="0" fontId="0" fillId="0" borderId="0" xfId="2238" applyAlignment="1">
      <alignment horizontal="center" vertical="center"/>
    </xf>
    <xf numFmtId="0" fontId="0" fillId="0" borderId="0" xfId="2238" applyFont="1" applyAlignment="1">
      <alignment horizontal="center" vertical="center"/>
    </xf>
    <xf numFmtId="0" fontId="12" fillId="0" borderId="0" xfId="2238" applyFont="1" applyAlignment="1">
      <alignment horizontal="right" vertical="center"/>
    </xf>
    <xf numFmtId="0" fontId="14" fillId="0" borderId="1" xfId="2238" applyFont="1" applyBorder="1" applyAlignment="1">
      <alignment horizontal="center" vertical="center"/>
    </xf>
    <xf numFmtId="0" fontId="2" fillId="0" borderId="1" xfId="2238" applyFont="1" applyBorder="1" applyAlignment="1">
      <alignment horizontal="center" vertical="center"/>
    </xf>
    <xf numFmtId="191" fontId="2" fillId="0" borderId="1" xfId="2238" applyNumberFormat="1" applyFont="1" applyBorder="1" applyAlignment="1">
      <alignment horizontal="right" vertical="center"/>
    </xf>
    <xf numFmtId="0" fontId="2" fillId="0" borderId="1" xfId="2238" applyFont="1" applyBorder="1" applyAlignment="1">
      <alignment vertical="center"/>
    </xf>
    <xf numFmtId="191" fontId="9" fillId="0" borderId="1" xfId="1507" applyNumberFormat="1" applyFont="1" applyBorder="1" applyAlignment="1">
      <alignment horizontal="right" vertical="center"/>
    </xf>
    <xf numFmtId="191" fontId="14" fillId="0" borderId="1" xfId="2238" applyNumberFormat="1" applyFont="1" applyBorder="1" applyAlignment="1">
      <alignment horizontal="right" vertical="center"/>
    </xf>
    <xf numFmtId="0" fontId="14" fillId="0" borderId="1" xfId="2238" applyFont="1" applyBorder="1" applyAlignment="1">
      <alignment vertical="center"/>
    </xf>
    <xf numFmtId="0" fontId="0" fillId="0" borderId="4" xfId="2238" applyFont="1" applyBorder="1" applyAlignment="1">
      <alignment vertical="center" wrapText="1"/>
    </xf>
    <xf numFmtId="0" fontId="0" fillId="0" borderId="4" xfId="2238" applyBorder="1" applyAlignment="1">
      <alignment vertical="center" wrapText="1"/>
    </xf>
    <xf numFmtId="0" fontId="11" fillId="0" borderId="0" xfId="1507" applyFont="1" applyAlignment="1">
      <alignment horizontal="center" vertical="center" wrapText="1"/>
    </xf>
    <xf numFmtId="0" fontId="0" fillId="0" borderId="0" xfId="1507" applyFont="1" applyAlignment="1">
      <alignment horizontal="center" vertical="center"/>
    </xf>
    <xf numFmtId="0" fontId="9" fillId="0" borderId="1" xfId="1507" applyFont="1" applyBorder="1" applyAlignment="1">
      <alignment horizontal="center" vertical="center" wrapText="1"/>
    </xf>
    <xf numFmtId="0" fontId="9" fillId="0" borderId="1" xfId="1507" applyFont="1" applyBorder="1">
      <alignment vertical="center"/>
    </xf>
    <xf numFmtId="0" fontId="9" fillId="0" borderId="1" xfId="1507" applyFont="1" applyBorder="1" applyAlignment="1">
      <alignment horizontal="center" vertical="center"/>
    </xf>
    <xf numFmtId="0" fontId="7" fillId="0" borderId="1" xfId="1507" applyFont="1" applyBorder="1" applyAlignment="1">
      <alignment horizontal="left" vertical="center" indent="1"/>
    </xf>
    <xf numFmtId="0" fontId="7" fillId="0" borderId="1" xfId="1507" applyFont="1" applyBorder="1">
      <alignment vertical="center"/>
    </xf>
    <xf numFmtId="191" fontId="9" fillId="0" borderId="1" xfId="1507" applyNumberFormat="1" applyFont="1" applyBorder="1" applyAlignment="1">
      <alignment horizontal="center" vertical="center"/>
    </xf>
    <xf numFmtId="191" fontId="7" fillId="0" borderId="1" xfId="1507" applyNumberFormat="1" applyFont="1" applyBorder="1" applyAlignment="1">
      <alignment horizontal="center" vertical="center"/>
    </xf>
    <xf numFmtId="0" fontId="7" fillId="2" borderId="1" xfId="1507" applyFont="1" applyFill="1" applyBorder="1" applyAlignment="1">
      <alignment horizontal="left" vertical="center" indent="1"/>
    </xf>
    <xf numFmtId="0" fontId="7" fillId="0" borderId="1" xfId="1507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30" fillId="0" borderId="0" xfId="3222" applyFont="1">
      <alignment vertical="center"/>
    </xf>
    <xf numFmtId="0" fontId="31" fillId="0" borderId="0" xfId="3222">
      <alignment vertical="center"/>
    </xf>
    <xf numFmtId="191" fontId="31" fillId="0" borderId="0" xfId="3222" applyNumberFormat="1" applyAlignment="1">
      <alignment horizontal="right" vertical="center"/>
    </xf>
    <xf numFmtId="0" fontId="26" fillId="0" borderId="0" xfId="3222" applyFont="1">
      <alignment vertical="center"/>
    </xf>
    <xf numFmtId="0" fontId="16" fillId="0" borderId="0" xfId="3222" applyFont="1" applyAlignment="1">
      <alignment horizontal="center" vertical="center"/>
    </xf>
    <xf numFmtId="191" fontId="16" fillId="0" borderId="0" xfId="3222" applyNumberFormat="1" applyFont="1" applyAlignment="1">
      <alignment horizontal="right" vertical="center"/>
    </xf>
    <xf numFmtId="0" fontId="31" fillId="0" borderId="0" xfId="3222" applyAlignment="1">
      <alignment horizontal="left" vertical="center" wrapText="1"/>
    </xf>
    <xf numFmtId="0" fontId="27" fillId="0" borderId="0" xfId="3222" applyFont="1" applyAlignment="1">
      <alignment horizontal="right" vertical="center"/>
    </xf>
    <xf numFmtId="0" fontId="21" fillId="0" borderId="1" xfId="3222" applyFont="1" applyFill="1" applyBorder="1" applyAlignment="1">
      <alignment horizontal="center" vertical="center" wrapText="1"/>
    </xf>
    <xf numFmtId="191" fontId="9" fillId="0" borderId="1" xfId="3785" applyNumberFormat="1" applyFont="1" applyFill="1" applyBorder="1" applyAlignment="1">
      <alignment horizontal="center" vertical="center" wrapText="1"/>
    </xf>
    <xf numFmtId="191" fontId="9" fillId="0" borderId="1" xfId="3785" applyNumberFormat="1" applyFont="1" applyFill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right" vertical="center" wrapText="1"/>
    </xf>
    <xf numFmtId="49" fontId="9" fillId="0" borderId="1" xfId="2230" applyNumberFormat="1" applyFont="1" applyBorder="1" applyAlignment="1">
      <alignment horizontal="left" vertical="center" wrapText="1"/>
    </xf>
    <xf numFmtId="0" fontId="30" fillId="0" borderId="1" xfId="3222" applyFont="1" applyBorder="1">
      <alignment vertical="center"/>
    </xf>
    <xf numFmtId="49" fontId="7" fillId="0" borderId="1" xfId="2230" applyNumberFormat="1" applyFont="1" applyBorder="1" applyAlignment="1">
      <alignment horizontal="left" vertical="center" wrapText="1"/>
    </xf>
    <xf numFmtId="191" fontId="24" fillId="0" borderId="1" xfId="3222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 wrapText="1"/>
    </xf>
    <xf numFmtId="191" fontId="31" fillId="0" borderId="1" xfId="3222" applyNumberFormat="1" applyBorder="1" applyAlignment="1">
      <alignment horizontal="right" vertical="center"/>
    </xf>
    <xf numFmtId="0" fontId="31" fillId="0" borderId="0" xfId="1482">
      <alignment vertical="center"/>
    </xf>
    <xf numFmtId="0" fontId="26" fillId="0" borderId="0" xfId="1482" applyFont="1">
      <alignment vertical="center"/>
    </xf>
    <xf numFmtId="0" fontId="16" fillId="0" borderId="0" xfId="1482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1" fillId="0" borderId="1" xfId="1482" applyFont="1" applyFill="1" applyBorder="1" applyAlignment="1">
      <alignment horizontal="center" vertical="center"/>
    </xf>
    <xf numFmtId="0" fontId="9" fillId="0" borderId="1" xfId="3785" applyFont="1" applyFill="1" applyBorder="1" applyAlignment="1">
      <alignment horizontal="right" vertical="center" wrapText="1"/>
    </xf>
    <xf numFmtId="0" fontId="22" fillId="0" borderId="1" xfId="983" applyFont="1" applyFill="1" applyBorder="1" applyAlignment="1">
      <alignment horizontal="left" vertical="center"/>
    </xf>
    <xf numFmtId="191" fontId="22" fillId="0" borderId="1" xfId="1482" applyNumberFormat="1" applyFont="1" applyBorder="1">
      <alignment vertical="center"/>
    </xf>
    <xf numFmtId="0" fontId="31" fillId="0" borderId="0" xfId="1482" applyAlignment="1">
      <alignment horizontal="center" vertical="center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3785" applyFont="1" applyFill="1" applyAlignment="1"/>
    <xf numFmtId="0" fontId="0" fillId="0" borderId="0" xfId="3785" applyFill="1" applyAlignment="1">
      <alignment wrapText="1"/>
    </xf>
    <xf numFmtId="0" fontId="11" fillId="0" borderId="0" xfId="3785" applyFont="1" applyFill="1" applyAlignment="1">
      <alignment horizontal="center" vertical="center"/>
    </xf>
    <xf numFmtId="0" fontId="11" fillId="0" borderId="0" xfId="3785" applyFont="1" applyFill="1" applyAlignment="1">
      <alignment horizontal="center" vertical="center" wrapText="1"/>
    </xf>
    <xf numFmtId="0" fontId="32" fillId="0" borderId="0" xfId="3785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3" fillId="0" borderId="1" xfId="3785" applyFont="1" applyFill="1" applyBorder="1" applyAlignment="1">
      <alignment horizontal="center" vertical="center"/>
    </xf>
    <xf numFmtId="0" fontId="13" fillId="0" borderId="3" xfId="3785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vertical="center"/>
    </xf>
    <xf numFmtId="10" fontId="13" fillId="0" borderId="1" xfId="0" applyNumberFormat="1" applyFont="1" applyFill="1" applyBorder="1" applyAlignment="1">
      <alignment vertical="center" wrapText="1"/>
    </xf>
    <xf numFmtId="0" fontId="34" fillId="0" borderId="1" xfId="0" applyFont="1" applyFill="1" applyBorder="1" applyAlignment="1">
      <alignment vertical="center"/>
    </xf>
    <xf numFmtId="10" fontId="15" fillId="0" borderId="1" xfId="0" applyNumberFormat="1" applyFont="1" applyFill="1" applyBorder="1" applyAlignment="1">
      <alignment vertical="center" wrapText="1"/>
    </xf>
    <xf numFmtId="0" fontId="13" fillId="0" borderId="1" xfId="3445" applyFont="1" applyFill="1" applyBorder="1" applyAlignment="1">
      <alignment horizontal="center" vertical="center"/>
    </xf>
    <xf numFmtId="191" fontId="35" fillId="0" borderId="1" xfId="3445" applyNumberFormat="1" applyFont="1" applyFill="1" applyBorder="1" applyAlignment="1">
      <alignment vertical="center" wrapText="1"/>
    </xf>
    <xf numFmtId="1" fontId="13" fillId="0" borderId="1" xfId="3445" applyNumberFormat="1" applyFont="1" applyFill="1" applyBorder="1" applyAlignment="1" applyProtection="1">
      <alignment vertical="center"/>
      <protection locked="0"/>
    </xf>
    <xf numFmtId="191" fontId="20" fillId="0" borderId="1" xfId="0" applyNumberFormat="1" applyFont="1" applyFill="1" applyBorder="1" applyAlignment="1">
      <alignment vertical="center" wrapText="1"/>
    </xf>
    <xf numFmtId="1" fontId="15" fillId="0" borderId="1" xfId="3445" applyNumberFormat="1" applyFont="1" applyFill="1" applyBorder="1" applyAlignment="1" applyProtection="1">
      <alignment horizontal="left" vertical="center"/>
      <protection locked="0"/>
    </xf>
    <xf numFmtId="0" fontId="36" fillId="0" borderId="1" xfId="3445" applyFont="1" applyFill="1" applyBorder="1" applyAlignment="1">
      <alignment horizontal="right" vertical="center"/>
    </xf>
    <xf numFmtId="1" fontId="15" fillId="0" borderId="1" xfId="3445" applyNumberFormat="1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vertical="center"/>
    </xf>
    <xf numFmtId="0" fontId="36" fillId="0" borderId="1" xfId="3445" applyFont="1" applyFill="1" applyBorder="1" applyAlignment="1">
      <alignment horizontal="right" wrapText="1"/>
    </xf>
    <xf numFmtId="0" fontId="15" fillId="0" borderId="1" xfId="3445" applyNumberFormat="1" applyFont="1" applyFill="1" applyBorder="1" applyAlignment="1" applyProtection="1">
      <alignment vertical="center"/>
      <protection locked="0"/>
    </xf>
    <xf numFmtId="0" fontId="15" fillId="0" borderId="1" xfId="3445" applyFont="1" applyFill="1" applyBorder="1" applyAlignment="1"/>
    <xf numFmtId="0" fontId="36" fillId="0" borderId="1" xfId="3445" applyFont="1" applyFill="1" applyBorder="1" applyAlignment="1">
      <alignment wrapText="1"/>
    </xf>
    <xf numFmtId="0" fontId="0" fillId="0" borderId="0" xfId="3785" applyFont="1"/>
    <xf numFmtId="0" fontId="0" fillId="0" borderId="0" xfId="3785"/>
    <xf numFmtId="0" fontId="9" fillId="0" borderId="3" xfId="3785" applyFont="1" applyFill="1" applyBorder="1" applyAlignment="1">
      <alignment horizontal="center" vertical="center" wrapText="1"/>
    </xf>
    <xf numFmtId="0" fontId="21" fillId="0" borderId="3" xfId="4421" applyFont="1" applyBorder="1">
      <alignment vertical="center"/>
    </xf>
    <xf numFmtId="0" fontId="7" fillId="0" borderId="1" xfId="3785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0" borderId="3" xfId="4421" applyFont="1" applyBorder="1">
      <alignment vertical="center"/>
    </xf>
    <xf numFmtId="0" fontId="37" fillId="0" borderId="3" xfId="3785" applyFont="1" applyFill="1" applyBorder="1" applyAlignment="1">
      <alignment horizontal="center" vertical="center"/>
    </xf>
    <xf numFmtId="1" fontId="9" fillId="0" borderId="3" xfId="3785" applyNumberFormat="1" applyFont="1" applyFill="1" applyBorder="1" applyAlignment="1" applyProtection="1">
      <alignment vertical="center"/>
      <protection locked="0"/>
    </xf>
    <xf numFmtId="1" fontId="7" fillId="0" borderId="3" xfId="3785" applyNumberFormat="1" applyFont="1" applyFill="1" applyBorder="1" applyAlignment="1" applyProtection="1">
      <alignment horizontal="left" vertical="center"/>
      <protection locked="0"/>
    </xf>
    <xf numFmtId="1" fontId="7" fillId="0" borderId="3" xfId="3785" applyNumberFormat="1" applyFont="1" applyFill="1" applyBorder="1" applyAlignment="1" applyProtection="1">
      <alignment horizontal="left" vertical="center" indent="1"/>
      <protection locked="0"/>
    </xf>
    <xf numFmtId="0" fontId="7" fillId="0" borderId="3" xfId="3785" applyFont="1" applyFill="1" applyBorder="1" applyAlignment="1">
      <alignment horizontal="left" vertical="center"/>
    </xf>
    <xf numFmtId="1" fontId="7" fillId="0" borderId="3" xfId="3785" applyNumberFormat="1" applyFont="1" applyFill="1" applyBorder="1" applyAlignment="1" applyProtection="1">
      <alignment vertical="center"/>
      <protection locked="0"/>
    </xf>
    <xf numFmtId="0" fontId="7" fillId="0" borderId="3" xfId="3785" applyFont="1" applyBorder="1" applyAlignment="1"/>
    <xf numFmtId="0" fontId="0" fillId="0" borderId="0" xfId="3785" applyFont="1" applyFill="1"/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vertical="center"/>
    </xf>
    <xf numFmtId="0" fontId="0" fillId="0" borderId="0" xfId="3785" applyFill="1" applyAlignment="1">
      <alignment horizontal="center" vertical="center"/>
    </xf>
    <xf numFmtId="10" fontId="11" fillId="0" borderId="0" xfId="3785" applyNumberFormat="1" applyFont="1" applyFill="1" applyAlignment="1">
      <alignment horizontal="center" vertical="center"/>
    </xf>
    <xf numFmtId="10" fontId="12" fillId="0" borderId="0" xfId="0" applyNumberFormat="1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191" fontId="15" fillId="0" borderId="1" xfId="3445" applyNumberFormat="1" applyFont="1" applyFill="1" applyBorder="1" applyAlignment="1">
      <alignment horizontal="center" vertical="center" wrapText="1"/>
    </xf>
    <xf numFmtId="191" fontId="13" fillId="0" borderId="1" xfId="3445" applyNumberFormat="1" applyFont="1" applyFill="1" applyBorder="1" applyAlignment="1">
      <alignment horizontal="center" vertical="center"/>
    </xf>
    <xf numFmtId="191" fontId="15" fillId="0" borderId="1" xfId="3445" applyNumberFormat="1" applyFont="1" applyFill="1" applyBorder="1" applyAlignment="1">
      <alignment horizontal="center" vertical="center"/>
    </xf>
    <xf numFmtId="0" fontId="15" fillId="0" borderId="1" xfId="3445" applyFont="1" applyFill="1" applyBorder="1" applyAlignment="1">
      <alignment horizontal="center" vertical="center"/>
    </xf>
    <xf numFmtId="0" fontId="0" fillId="0" borderId="0" xfId="3785" applyFill="1"/>
    <xf numFmtId="10" fontId="9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14" fillId="0" borderId="1" xfId="3785" applyFont="1" applyFill="1" applyBorder="1" applyAlignment="1">
      <alignment horizontal="center" vertical="center" wrapText="1"/>
    </xf>
    <xf numFmtId="0" fontId="38" fillId="0" borderId="3" xfId="3785" applyFont="1" applyFill="1" applyBorder="1" applyAlignment="1">
      <alignment horizontal="center" vertical="center"/>
    </xf>
    <xf numFmtId="0" fontId="32" fillId="0" borderId="0" xfId="454" applyFont="1" applyAlignment="1">
      <alignment vertical="top"/>
    </xf>
    <xf numFmtId="0" fontId="39" fillId="0" borderId="0" xfId="454" applyFont="1">
      <alignment vertical="center"/>
    </xf>
    <xf numFmtId="0" fontId="0" fillId="0" borderId="0" xfId="454" applyFont="1" applyFill="1">
      <alignment vertical="center"/>
    </xf>
    <xf numFmtId="0" fontId="0" fillId="0" borderId="0" xfId="454" applyFont="1" applyAlignment="1">
      <alignment horizontal="center" vertical="center"/>
    </xf>
    <xf numFmtId="0" fontId="0" fillId="0" borderId="0" xfId="454" applyFont="1">
      <alignment vertical="center"/>
    </xf>
    <xf numFmtId="0" fontId="0" fillId="0" borderId="0" xfId="454" applyFont="1" applyAlignment="1">
      <alignment horizontal="left" vertical="center"/>
    </xf>
    <xf numFmtId="0" fontId="40" fillId="0" borderId="0" xfId="454" applyFont="1" applyAlignment="1">
      <alignment horizontal="center" vertical="top"/>
    </xf>
    <xf numFmtId="0" fontId="20" fillId="0" borderId="0" xfId="454" applyFont="1" applyAlignment="1">
      <alignment horizontal="center" vertical="center"/>
    </xf>
    <xf numFmtId="0" fontId="41" fillId="0" borderId="1" xfId="454" applyFont="1" applyFill="1" applyBorder="1" applyAlignment="1">
      <alignment horizontal="left" vertical="center"/>
    </xf>
    <xf numFmtId="0" fontId="41" fillId="0" borderId="1" xfId="454" applyFont="1" applyBorder="1" applyAlignment="1">
      <alignment horizontal="center" vertical="center"/>
    </xf>
    <xf numFmtId="0" fontId="42" fillId="0" borderId="1" xfId="454" applyFont="1" applyFill="1" applyBorder="1" applyAlignment="1">
      <alignment horizontal="center" vertical="center"/>
    </xf>
    <xf numFmtId="0" fontId="42" fillId="0" borderId="1" xfId="454" applyFont="1" applyFill="1" applyBorder="1">
      <alignment vertical="center"/>
    </xf>
    <xf numFmtId="0" fontId="0" fillId="0" borderId="1" xfId="454" applyFont="1" applyBorder="1" applyAlignment="1">
      <alignment horizontal="center" vertical="center"/>
    </xf>
    <xf numFmtId="0" fontId="43" fillId="0" borderId="1" xfId="454" applyFont="1" applyFill="1" applyBorder="1">
      <alignment vertical="center"/>
    </xf>
    <xf numFmtId="0" fontId="0" fillId="0" borderId="1" xfId="454" applyFont="1" applyFill="1" applyBorder="1" applyAlignment="1">
      <alignment horizontal="center" vertical="center"/>
    </xf>
    <xf numFmtId="0" fontId="44" fillId="0" borderId="0" xfId="454" applyFont="1" applyFill="1">
      <alignment vertical="center"/>
    </xf>
  </cellXfs>
  <cellStyles count="5005">
    <cellStyle name="常规" xfId="0" builtinId="0"/>
    <cellStyle name="强调文字颜色 5 6 2 2" xfId="1"/>
    <cellStyle name="货币[0]" xfId="2" builtinId="7"/>
    <cellStyle name="货币" xfId="3" builtinId="4"/>
    <cellStyle name="千位分隔 4 2 3 3 2" xfId="4"/>
    <cellStyle name="常规 5 9 2" xfId="5"/>
    <cellStyle name="20% - 强调文字颜色 3" xfId="6" builtinId="38"/>
    <cellStyle name="数字 3 2" xfId="7"/>
    <cellStyle name="常规 2 3 2 2 7" xfId="8"/>
    <cellStyle name="输入" xfId="9" builtinId="20"/>
    <cellStyle name="常规 15 4 2" xfId="10"/>
    <cellStyle name="好 3 2 2" xfId="11"/>
    <cellStyle name="40% - 强调文字颜色 2 2 3 2 2" xfId="12"/>
    <cellStyle name="常规 3 4 3" xfId="13"/>
    <cellStyle name="千位分隔[0]" xfId="14" builtinId="6"/>
    <cellStyle name="着色 2 2" xfId="15"/>
    <cellStyle name="40% - 强调文字颜色 3 3 3 2" xfId="16"/>
    <cellStyle name="常规 26 2" xfId="17"/>
    <cellStyle name="常规 31 2" xfId="18"/>
    <cellStyle name="40% - 强调文字颜色 3" xfId="19" builtinId="39"/>
    <cellStyle name="计算 2" xfId="20"/>
    <cellStyle name="计算 2 3 3 2" xfId="21"/>
    <cellStyle name="强调文字颜色 1 8" xfId="22"/>
    <cellStyle name="差" xfId="23" builtinId="27"/>
    <cellStyle name="20% - 强调文字颜色 2 2 3_2015财政决算公开" xfId="24"/>
    <cellStyle name="货币 2 2 6" xfId="25"/>
    <cellStyle name="千位分隔" xfId="26" builtinId="3"/>
    <cellStyle name="强调文字颜色 2 5 2 2" xfId="27"/>
    <cellStyle name="60% - 强调文字颜色 3" xfId="28" builtinId="40"/>
    <cellStyle name="超链接" xfId="29" builtinId="8"/>
    <cellStyle name="百分比" xfId="30" builtinId="5"/>
    <cellStyle name="已访问的超链接" xfId="31" builtinId="9"/>
    <cellStyle name="适中 2 4 2" xfId="32"/>
    <cellStyle name="注释" xfId="33" builtinId="10"/>
    <cellStyle name="60% - 强调文字颜色 2" xfId="34" builtinId="36"/>
    <cellStyle name="标题 4" xfId="35" builtinId="19"/>
    <cellStyle name="60% - 强调文字颜色 2 3 5" xfId="36"/>
    <cellStyle name="注释 5" xfId="37"/>
    <cellStyle name="警告文本" xfId="38" builtinId="11"/>
    <cellStyle name="常规 4 4 3" xfId="39"/>
    <cellStyle name="常规 4 2 2 3" xfId="40"/>
    <cellStyle name="强调文字颜色 1 2 3" xfId="41"/>
    <cellStyle name="标题" xfId="42" builtinId="15"/>
    <cellStyle name="解释性文本" xfId="43" builtinId="53"/>
    <cellStyle name="标题 1 5 2" xfId="44"/>
    <cellStyle name="?鹎%U龡&amp;H齲_x0001_C铣_x0014__x0007__x0001__x0001_ 2 3 6 5" xfId="45"/>
    <cellStyle name="标题 1" xfId="46" builtinId="16"/>
    <cellStyle name="输出 2 3 2 2 2" xfId="47"/>
    <cellStyle name="标题 2" xfId="48" builtinId="17"/>
    <cellStyle name="60% - 强调文字颜色 1" xfId="49" builtinId="32"/>
    <cellStyle name="?鹎%U龡&amp;H齲_x0001_C铣_x0014__x0007__x0001__x0001_ 5_2015财政决算公开" xfId="50"/>
    <cellStyle name="标题 3" xfId="51" builtinId="18"/>
    <cellStyle name="货币 2 2 2 2 3 2" xfId="52"/>
    <cellStyle name="常规 6 3 2 2" xfId="53"/>
    <cellStyle name="60% - 强调文字颜色 4" xfId="54" builtinId="44"/>
    <cellStyle name="输出" xfId="55" builtinId="21"/>
    <cellStyle name="20% - 强调文字颜色 2 4 2" xfId="56"/>
    <cellStyle name="强调文字颜色 2 2 3 3 2" xfId="57"/>
    <cellStyle name="常规 2 4 4 3" xfId="58"/>
    <cellStyle name="输出 2 4 2" xfId="59"/>
    <cellStyle name="计算" xfId="60" builtinId="22"/>
    <cellStyle name="计算 2 3 3" xfId="61"/>
    <cellStyle name="常规 5 6 3 2" xfId="62"/>
    <cellStyle name="检查单元格" xfId="63" builtinId="23"/>
    <cellStyle name="?鹎%U龡&amp;H齲_x0001_C铣_x0014__x0007__x0001__x0001_ 2 4 8" xfId="64"/>
    <cellStyle name="常规 13 5" xfId="65"/>
    <cellStyle name="20% - 强调文字颜色 6" xfId="66" builtinId="50"/>
    <cellStyle name="强调文字颜色 2" xfId="67" builtinId="33"/>
    <cellStyle name="常规 2 2 2 5" xfId="68"/>
    <cellStyle name="检查单元格 3 3" xfId="69"/>
    <cellStyle name="链接单元格" xfId="70" builtinId="24"/>
    <cellStyle name="20% - 强调文字颜色 6 3 5" xfId="71"/>
    <cellStyle name="表标题 2 2" xfId="72"/>
    <cellStyle name="强调文字颜色 1 3 3 3" xfId="73"/>
    <cellStyle name="强调文字颜色 1 2 2 3 2" xfId="74"/>
    <cellStyle name="20% - 强调文字颜色 1 2 2 2_2015财政决算公开" xfId="75"/>
    <cellStyle name="汇总" xfId="76" builtinId="25"/>
    <cellStyle name="20% - 强调文字颜色 6 4 3" xfId="77"/>
    <cellStyle name="适中 2 5" xfId="78"/>
    <cellStyle name="强调文字颜色 3 2 4" xfId="79"/>
    <cellStyle name="?鹎%U龡&amp;H齲_x0001_C铣_x0014__x0007__x0001__x0001_ 2 5 3" xfId="80"/>
    <cellStyle name="好" xfId="81" builtinId="26"/>
    <cellStyle name="强调文字颜色 5 2 3 2 2 2" xfId="82"/>
    <cellStyle name="链接单元格 5 3" xfId="83"/>
    <cellStyle name="着色 5" xfId="84"/>
    <cellStyle name="货币 2 5 4" xfId="85"/>
    <cellStyle name="适中" xfId="86" builtinId="28"/>
    <cellStyle name="警告文本 3 2 2" xfId="87"/>
    <cellStyle name="汇总 3 2 3" xfId="88"/>
    <cellStyle name="常规 8 2" xfId="89"/>
    <cellStyle name="链接单元格 7" xfId="90"/>
    <cellStyle name="20% - 强调文字颜色 5" xfId="91" builtinId="46"/>
    <cellStyle name="强调文字颜色 1" xfId="92" builtinId="29"/>
    <cellStyle name="40% - 强调文字颜色 4 2 3 2" xfId="93"/>
    <cellStyle name="常规 2 2 2 4" xfId="94"/>
    <cellStyle name="检查单元格 3 2" xfId="95"/>
    <cellStyle name="20% - 强调文字颜色 1" xfId="96" builtinId="30"/>
    <cellStyle name="百分比 3 5 2" xfId="97"/>
    <cellStyle name="常规 6 2 3 3" xfId="98"/>
    <cellStyle name="输入 2 2 2 2" xfId="99"/>
    <cellStyle name="强调文字颜色 4 5 2 2 2" xfId="100"/>
    <cellStyle name="汇总 3 3" xfId="101"/>
    <cellStyle name="40% - 强调文字颜色 1" xfId="102" builtinId="31"/>
    <cellStyle name="?鹎%U龡&amp;H齲_x0001_C铣_x0014__x0007__x0001__x0001_ 2 2 2 2 3 3 2" xfId="103"/>
    <cellStyle name="20% - 强调文字颜色 2" xfId="104" builtinId="34"/>
    <cellStyle name="计算 3 3 3" xfId="105"/>
    <cellStyle name="强调文字颜色 1 7" xfId="106"/>
    <cellStyle name="40% - 强调文字颜色 2" xfId="107" builtinId="35"/>
    <cellStyle name="千位分隔 2 2 4 2" xfId="108"/>
    <cellStyle name="强调文字颜色 3" xfId="109" builtinId="37"/>
    <cellStyle name="常规 2 2 2 6" xfId="110"/>
    <cellStyle name="千位分隔 2 2 4 3" xfId="111"/>
    <cellStyle name="强调文字颜色 4" xfId="112" builtinId="41"/>
    <cellStyle name="常规 2 2 2 7" xfId="113"/>
    <cellStyle name="检查单元格 3 5" xfId="114"/>
    <cellStyle name="货币 3 4 4 2" xfId="115"/>
    <cellStyle name="20% - 强调文字颜色 4" xfId="116" builtinId="42"/>
    <cellStyle name="标题 5 3 2" xfId="117"/>
    <cellStyle name="数字 3 3" xfId="118"/>
    <cellStyle name="强调文字颜色 1 5 2" xfId="119"/>
    <cellStyle name="输出 4" xfId="120"/>
    <cellStyle name="40% - 强调文字颜色 4" xfId="121" builtinId="43"/>
    <cellStyle name="常规 26 3" xfId="122"/>
    <cellStyle name="40% - 强调文字颜色 3 3 3 3" xfId="123"/>
    <cellStyle name="强调文字颜色 1 9" xfId="124"/>
    <cellStyle name="千位分隔 2 2 4 4" xfId="125"/>
    <cellStyle name="强调文字颜色 5" xfId="126" builtinId="45"/>
    <cellStyle name="40% - 强调文字颜色 5" xfId="127" builtinId="47"/>
    <cellStyle name="60% - 强调文字颜色 5" xfId="128" builtinId="48"/>
    <cellStyle name="20% - 强调文字颜色 1 2_2015财政决算公开" xfId="129"/>
    <cellStyle name="适中 3 2 2 2 2" xfId="130"/>
    <cellStyle name="60% - 着色 6 2" xfId="131"/>
    <cellStyle name="千位分隔 2 2 4 5" xfId="132"/>
    <cellStyle name="强调文字颜色 6" xfId="133" builtinId="49"/>
    <cellStyle name="60% - 强调文字颜色 6 5 3" xfId="134"/>
    <cellStyle name="?鹎%U龡&amp;H齲_x0001_C铣_x0014__x0007__x0001__x0001_ 4 2 4 4 2" xfId="135"/>
    <cellStyle name="强调文字颜色 5 5 4" xfId="136"/>
    <cellStyle name="货币 2 5 4 2" xfId="137"/>
    <cellStyle name="着色 5 2" xfId="138"/>
    <cellStyle name="常规 2 5 3 3" xfId="139"/>
    <cellStyle name="输出 3 3 2" xfId="140"/>
    <cellStyle name="40% - 强调文字颜色 6" xfId="141" builtinId="51"/>
    <cellStyle name="60% - 强调文字颜色 6" xfId="142" builtinId="52"/>
    <cellStyle name="20% - 强调文字颜色 4 7" xfId="143"/>
    <cellStyle name="注释 5 3 2" xfId="144"/>
    <cellStyle name="千位分隔 3 2 4 3 2" xfId="145"/>
    <cellStyle name="常规 8" xfId="146"/>
    <cellStyle name="常规 9 2 2" xfId="147"/>
    <cellStyle name="40% - 强调文字颜色 1 3 2" xfId="148"/>
    <cellStyle name="注释 7" xfId="149"/>
    <cellStyle name="千位分隔 3 2 6" xfId="150"/>
    <cellStyle name="货币 4 2 3 4" xfId="151"/>
    <cellStyle name="常规_预计与预算2" xfId="152"/>
    <cellStyle name="强调文字颜色 2 8" xfId="153"/>
    <cellStyle name="注释 6 2 2" xfId="154"/>
    <cellStyle name="货币 2 2 2 2" xfId="155"/>
    <cellStyle name="注释 2 5" xfId="156"/>
    <cellStyle name="注释 3 4 2" xfId="157"/>
    <cellStyle name="40% - 强调文字颜色 1 3 4" xfId="158"/>
    <cellStyle name="注释 9" xfId="159"/>
    <cellStyle name="货币 2 5" xfId="160"/>
    <cellStyle name="60% - 强调文字颜色 1 2 2 2" xfId="161"/>
    <cellStyle name="20% - 强调文字颜色 2 6 3" xfId="162"/>
    <cellStyle name="常规_2004年全年全省收入预计(12.7再改格式)" xfId="163"/>
    <cellStyle name="数字 2 2" xfId="164"/>
    <cellStyle name="注释 2 2 5" xfId="165"/>
    <cellStyle name="寘嬫愗傝 [0.00]_Region Orders (2)" xfId="166"/>
    <cellStyle name="强调文字颜色 2 5 2" xfId="167"/>
    <cellStyle name="货币 2 5 5" xfId="168"/>
    <cellStyle name="着色 6" xfId="169"/>
    <cellStyle name="着色 3 2" xfId="170"/>
    <cellStyle name="适中 6 2" xfId="171"/>
    <cellStyle name="超级链接 2 2" xfId="172"/>
    <cellStyle name="未定义" xfId="173"/>
    <cellStyle name="数字" xfId="174"/>
    <cellStyle name="警告文本 5 3" xfId="175"/>
    <cellStyle name="输入 5 4" xfId="176"/>
    <cellStyle name="60% - 强调文字颜色 6 5 3 2" xfId="177"/>
    <cellStyle name="强调文字颜色 6 2" xfId="178"/>
    <cellStyle name="注释 4" xfId="179"/>
    <cellStyle name="输入 5 3 2" xfId="180"/>
    <cellStyle name="60% - 强调文字颜色 2 3 4" xfId="181"/>
    <cellStyle name="60% - 强调文字颜色 2 2 4" xfId="182"/>
    <cellStyle name="输入 6 3" xfId="183"/>
    <cellStyle name="输入 5 2 2" xfId="184"/>
    <cellStyle name="输入 4 4" xfId="185"/>
    <cellStyle name="强调文字颜色 5 5 3 2" xfId="186"/>
    <cellStyle name="60% - 强调文字颜色 1 3 4" xfId="187"/>
    <cellStyle name="输入 4 3 2" xfId="188"/>
    <cellStyle name="输入 4 3" xfId="189"/>
    <cellStyle name="60% - 强调文字颜色 1 2 4 2" xfId="190"/>
    <cellStyle name="输入 4 2 2 2" xfId="191"/>
    <cellStyle name="?鹎%U龡&amp;H齲_x0001_C铣_x0014__x0007__x0001__x0001_ 4 6 3 2" xfId="192"/>
    <cellStyle name="输入 4 2" xfId="193"/>
    <cellStyle name="20% - 强调文字颜色 4 2 3" xfId="194"/>
    <cellStyle name="强调文字颜色 4 7 2" xfId="195"/>
    <cellStyle name="输入 3 4" xfId="196"/>
    <cellStyle name="强调文字颜色 5 5 2 2" xfId="197"/>
    <cellStyle name="?鹎%U龡&amp;H齲_x0001_C铣_x0014__x0007__x0001__x0001_ 2 2 2 2 2" xfId="198"/>
    <cellStyle name="输入 3 3 3" xfId="199"/>
    <cellStyle name="强调文字颜色 6 3 2 3 2" xfId="200"/>
    <cellStyle name="千位分隔 4 9 2" xfId="201"/>
    <cellStyle name="输入 3 3 2 2" xfId="202"/>
    <cellStyle name="强调文字颜色 4 6 3" xfId="203"/>
    <cellStyle name="输入 3 3" xfId="204"/>
    <cellStyle name="钎霖_laroux" xfId="205"/>
    <cellStyle name="输入 3 2 3" xfId="206"/>
    <cellStyle name="千位分隔 4 8 2" xfId="207"/>
    <cellStyle name="强调文字颜色 2 3 2 3 2" xfId="208"/>
    <cellStyle name="?鹎%U龡&amp;H齲_x0001_C铣_x0014__x0007__x0001__x0001_ 4 6 2 2" xfId="209"/>
    <cellStyle name="输入 3 2" xfId="210"/>
    <cellStyle name="强调文字颜色 4 6 2" xfId="211"/>
    <cellStyle name="?鹎%U龡&amp;H齲_x0001_C铣_x0014__x0007__x0001__x0001_ 3_2015财政决算公开" xfId="212"/>
    <cellStyle name="输入 2 4 2" xfId="213"/>
    <cellStyle name="计算 5 3" xfId="214"/>
    <cellStyle name="输入 2 4" xfId="215"/>
    <cellStyle name="强调文字颜色 4 5 4" xfId="216"/>
    <cellStyle name="输入 2 3 2 2" xfId="217"/>
    <cellStyle name="输入 2 3 2" xfId="218"/>
    <cellStyle name="计算 4 3" xfId="219"/>
    <cellStyle name="强调文字颜色 2 3 2 2 3" xfId="220"/>
    <cellStyle name="输入 2 3" xfId="221"/>
    <cellStyle name="输入 2 2 2 2 2" xfId="222"/>
    <cellStyle name="计算 3 3 2 2" xfId="223"/>
    <cellStyle name="强调文字颜色 1 6 2" xfId="224"/>
    <cellStyle name="输入 2 2 2" xfId="225"/>
    <cellStyle name="强调文字颜色 2 3 2 2 2 2" xfId="226"/>
    <cellStyle name="计算 3 3" xfId="227"/>
    <cellStyle name="输出 3 5" xfId="228"/>
    <cellStyle name="常规 2 5 4 3" xfId="229"/>
    <cellStyle name="输出 3 4 2" xfId="230"/>
    <cellStyle name="输出 3 3 2 2" xfId="231"/>
    <cellStyle name="输出 3 2 3 2" xfId="232"/>
    <cellStyle name="输出 3 2 2 2 2" xfId="233"/>
    <cellStyle name="输出 3 2 2 2" xfId="234"/>
    <cellStyle name="检查单元格 7 2" xfId="235"/>
    <cellStyle name="检查单元格 7" xfId="236"/>
    <cellStyle name="小数 5" xfId="237"/>
    <cellStyle name="常规 2 5 2 3" xfId="238"/>
    <cellStyle name="输出 3 2 2" xfId="239"/>
    <cellStyle name="适中 7 2" xfId="240"/>
    <cellStyle name="常规 2 4 5 3" xfId="241"/>
    <cellStyle name="输出 2 5 2" xfId="242"/>
    <cellStyle name="常规 2 4 3 4 2" xfId="243"/>
    <cellStyle name="输出 2 3 3 2" xfId="244"/>
    <cellStyle name="强调文字颜色 6 8" xfId="245"/>
    <cellStyle name="常规 2 4 3 3 2" xfId="246"/>
    <cellStyle name="输出 2 3 2 2" xfId="247"/>
    <cellStyle name="60% - 强调文字颜色 3 2 2 2 2 2" xfId="248"/>
    <cellStyle name="强调文字颜色 5 8" xfId="249"/>
    <cellStyle name="40% - 强调文字颜色 4 5_2015财政决算公开" xfId="250"/>
    <cellStyle name="常规 2 4 2 3 3" xfId="251"/>
    <cellStyle name="输出 2 2 2 3" xfId="252"/>
    <cellStyle name="适中 7" xfId="253"/>
    <cellStyle name="链接单元格 5 2" xfId="254"/>
    <cellStyle name="着色 4" xfId="255"/>
    <cellStyle name="货币 2 5 3" xfId="256"/>
    <cellStyle name="适中 4 2 2" xfId="257"/>
    <cellStyle name="20% - 强调文字颜色 6 5 3" xfId="258"/>
    <cellStyle name="适中 3 5" xfId="259"/>
    <cellStyle name="20% - 强调文字颜色 6 5 2 2" xfId="260"/>
    <cellStyle name="适中 3 4 2" xfId="261"/>
    <cellStyle name="适中 3 4" xfId="262"/>
    <cellStyle name="货币 3 2 2 3" xfId="263"/>
    <cellStyle name="适中 3 3 3" xfId="264"/>
    <cellStyle name="适中 3 3 2" xfId="265"/>
    <cellStyle name="后继超级链接 2 2 3" xfId="266"/>
    <cellStyle name="适中 3 2 4" xfId="267"/>
    <cellStyle name="适中 3 2 3 2" xfId="268"/>
    <cellStyle name="适中 3 2 3" xfId="269"/>
    <cellStyle name="20% - 强调文字颜色 6 4 2" xfId="270"/>
    <cellStyle name="适中 2 4" xfId="271"/>
    <cellStyle name="强调文字颜色 3 2 3" xfId="272"/>
    <cellStyle name="注释 3 2 2 2 2" xfId="273"/>
    <cellStyle name="计算 5 4" xfId="274"/>
    <cellStyle name="适中 2 3 2" xfId="275"/>
    <cellStyle name="适中 2 2 4" xfId="276"/>
    <cellStyle name="货币 3 8" xfId="277"/>
    <cellStyle name="适中 2 2 2 3" xfId="278"/>
    <cellStyle name="强调文字颜色 1 6 2 2" xfId="279"/>
    <cellStyle name="适中 2 2 2 2 2" xfId="280"/>
    <cellStyle name="适中 2 2 2 2" xfId="281"/>
    <cellStyle name="常规 2 2 10" xfId="282"/>
    <cellStyle name="适中 2 2 2" xfId="283"/>
    <cellStyle name="计算 5 2 2" xfId="284"/>
    <cellStyle name="20% - 强调文字颜色 6 2 3" xfId="285"/>
    <cellStyle name="强调文字颜色 6 7 2" xfId="286"/>
    <cellStyle name="计算 3 5" xfId="287"/>
    <cellStyle name="强调文字颜色 6 7" xfId="288"/>
    <cellStyle name="20% - 强调文字颜色 4 2 2 2_2015财政决算公开" xfId="289"/>
    <cellStyle name="强调文字颜色 6 6 2 2" xfId="290"/>
    <cellStyle name="计算 2 5 2" xfId="291"/>
    <cellStyle name="链接单元格 2 4" xfId="292"/>
    <cellStyle name="货币 2 2 5" xfId="293"/>
    <cellStyle name="强调文字颜色 6 6" xfId="294"/>
    <cellStyle name="强调文字颜色 6 5" xfId="295"/>
    <cellStyle name="千位分隔 4 2 2 2" xfId="296"/>
    <cellStyle name="常规 4 2 6" xfId="297"/>
    <cellStyle name="强调文字颜色 2 3 4 2" xfId="298"/>
    <cellStyle name="货币 3 5 4" xfId="299"/>
    <cellStyle name="强调文字颜色 6 4 2 3" xfId="300"/>
    <cellStyle name="Total" xfId="301"/>
    <cellStyle name="千位分隔 4 2 6 2" xfId="302"/>
    <cellStyle name="货币 4 4" xfId="303"/>
    <cellStyle name="强调文字颜色 6 4 2 2" xfId="304"/>
    <cellStyle name="千位分隔 3 5 3 2" xfId="305"/>
    <cellStyle name="强调文字颜色 6 3 5" xfId="306"/>
    <cellStyle name="检查单元格 5 2 3" xfId="307"/>
    <cellStyle name="货币 4 3" xfId="308"/>
    <cellStyle name="强调文字颜色 6 4" xfId="309"/>
    <cellStyle name="货币 3 5 3" xfId="310"/>
    <cellStyle name="40% - 强调文字颜色 4 3 2 2_2015财政决算公开" xfId="311"/>
    <cellStyle name="强调文字颜色 6 3 4 2" xfId="312"/>
    <cellStyle name="检查单元格 5 2 2 2" xfId="313"/>
    <cellStyle name="常规 2 3 2 4 3 2" xfId="314"/>
    <cellStyle name="强调文字颜色 6 3 3 3" xfId="315"/>
    <cellStyle name="60% - 强调文字颜色 5 2" xfId="316"/>
    <cellStyle name="强调文字颜色 6 3 2 4" xfId="317"/>
    <cellStyle name="常规 2 3 2 4 2 2" xfId="318"/>
    <cellStyle name="强调文字颜色 6 3 2 3" xfId="319"/>
    <cellStyle name="千位分隔 4 9" xfId="320"/>
    <cellStyle name="强调文字颜色 6 3 2 2" xfId="321"/>
    <cellStyle name="千位分隔 4 8" xfId="322"/>
    <cellStyle name="强调文字颜色 6 3" xfId="323"/>
    <cellStyle name="货币 3 5 2" xfId="324"/>
    <cellStyle name="强调文字颜色 6 2 7" xfId="325"/>
    <cellStyle name="货币 3 5" xfId="326"/>
    <cellStyle name="强调文字颜色 6 2 5 2" xfId="327"/>
    <cellStyle name="强调文字颜色 5 2 2 2 2 2" xfId="328"/>
    <cellStyle name="强调文字颜色 4 3" xfId="329"/>
    <cellStyle name="货币 4 2 4 4 2" xfId="330"/>
    <cellStyle name="强调文字颜色 5 5 2 3" xfId="331"/>
    <cellStyle name="货币 3 3 2" xfId="332"/>
    <cellStyle name="输入 3 5" xfId="333"/>
    <cellStyle name="强调文字颜色 6 2 4 3" xfId="334"/>
    <cellStyle name="货币 3 2 3" xfId="335"/>
    <cellStyle name="强调文字颜色 6 2 4 2" xfId="336"/>
    <cellStyle name="货币 3 2 2" xfId="337"/>
    <cellStyle name="输入 2 5" xfId="338"/>
    <cellStyle name="20% - 强调文字颜色 5 2 3" xfId="339"/>
    <cellStyle name="强调文字颜色 5 7 2" xfId="340"/>
    <cellStyle name="强调文字颜色 5 6 2" xfId="341"/>
    <cellStyle name="强调文字颜色 5 6" xfId="342"/>
    <cellStyle name="输入 3 4 2" xfId="343"/>
    <cellStyle name="强调文字颜色 5 5 2 2 2" xfId="344"/>
    <cellStyle name="强调文字颜色 5 5" xfId="345"/>
    <cellStyle name="货币 3 4 4" xfId="346"/>
    <cellStyle name="千位分隔 2 5 3 2" xfId="347"/>
    <cellStyle name="强调文字颜色 5 4 2 2" xfId="348"/>
    <cellStyle name="货币 2 2 2 6 2" xfId="349"/>
    <cellStyle name="货币 2 2 2 6" xfId="350"/>
    <cellStyle name="强调文字颜色 5 4 2" xfId="351"/>
    <cellStyle name="强调文字颜色 5 4" xfId="352"/>
    <cellStyle name="强调文字颜色 5 3 3 2 2" xfId="353"/>
    <cellStyle name="好 2 2 3" xfId="354"/>
    <cellStyle name="强调文字颜色 5 3 2 4" xfId="355"/>
    <cellStyle name="常规 5 2 3 5" xfId="356"/>
    <cellStyle name="强调文字颜色 5 3 2 2 2" xfId="357"/>
    <cellStyle name="强调文字颜色 5 3 2 2" xfId="358"/>
    <cellStyle name="强调文字颜色 5 3 2" xfId="359"/>
    <cellStyle name="60% - 强调文字颜色 6 5 2 3" xfId="360"/>
    <cellStyle name="强调文字颜色 5 3" xfId="361"/>
    <cellStyle name="强调文字颜色 4 5 2 3" xfId="362"/>
    <cellStyle name="千位分隔 3 8 2" xfId="363"/>
    <cellStyle name="计算 3 4" xfId="364"/>
    <cellStyle name="常规 8 3 2 2" xfId="365"/>
    <cellStyle name="输入 2 2 3" xfId="366"/>
    <cellStyle name="输出 6 2 2" xfId="367"/>
    <cellStyle name="强调文字颜色 5 2 5 2" xfId="368"/>
    <cellStyle name="强调文字颜色 5 2 4 3" xfId="369"/>
    <cellStyle name="计算 2 5" xfId="370"/>
    <cellStyle name="警告文本 5" xfId="371"/>
    <cellStyle name="强调文字颜色 5 2 4 2 2" xfId="372"/>
    <cellStyle name="40% - 着色 2 2" xfId="373"/>
    <cellStyle name="强调文字颜色 5 2 3 5" xfId="374"/>
    <cellStyle name="强调文字颜色 5 2 3 4" xfId="375"/>
    <cellStyle name="强调文字颜色 5 2 3 2 3" xfId="376"/>
    <cellStyle name="强调文字颜色 5 2 3 2 2" xfId="377"/>
    <cellStyle name="输入 5 3" xfId="378"/>
    <cellStyle name="常规 4 2 3 6" xfId="379"/>
    <cellStyle name="40% - 强调文字颜色 6 2 4 4" xfId="380"/>
    <cellStyle name="强调文字颜色 5 2 2 2 3" xfId="381"/>
    <cellStyle name="货币 3 4" xfId="382"/>
    <cellStyle name="Header1" xfId="383"/>
    <cellStyle name="强调文字颜色 5 2 2" xfId="384"/>
    <cellStyle name="强调文字颜色 4 9" xfId="385"/>
    <cellStyle name="强调文字颜色 3 5 3 2" xfId="386"/>
    <cellStyle name="强调文字颜色 4 8" xfId="387"/>
    <cellStyle name="强调文字颜色 4 7" xfId="388"/>
    <cellStyle name="强调文字颜色 4 6" xfId="389"/>
    <cellStyle name="货币 3 3 5" xfId="390"/>
    <cellStyle name="强调文字颜色 4 5 2" xfId="391"/>
    <cellStyle name="强调文字颜色 4 5" xfId="392"/>
    <cellStyle name="常规 2 8" xfId="393"/>
    <cellStyle name="输入 2" xfId="394"/>
    <cellStyle name="强调文字颜色 2 3 2 2" xfId="395"/>
    <cellStyle name="货币 3 3 4" xfId="396"/>
    <cellStyle name="强调文字颜色 4 4" xfId="397"/>
    <cellStyle name="强调文字颜色 4 3 2" xfId="398"/>
    <cellStyle name="货币 3 3 2 2" xfId="399"/>
    <cellStyle name="适中 5 3 2" xfId="400"/>
    <cellStyle name="强调文字颜色 3 9" xfId="401"/>
    <cellStyle name="普通_97-917" xfId="402"/>
    <cellStyle name="货币 3 2 4 2 2" xfId="403"/>
    <cellStyle name="强调文字颜色 3 8" xfId="404"/>
    <cellStyle name="20% - 强调文字颜色 3 2 3" xfId="405"/>
    <cellStyle name="强调文字颜色 3 7 2" xfId="406"/>
    <cellStyle name="货币 3 2 6 2" xfId="407"/>
    <cellStyle name="强调文字颜色 3 7" xfId="408"/>
    <cellStyle name="强调文字颜色 3 6" xfId="409"/>
    <cellStyle name="强调文字颜色 3 5 2 2 2" xfId="410"/>
    <cellStyle name="强调文字颜色 3 4 2 2 2" xfId="411"/>
    <cellStyle name="标题 1 2 3" xfId="412"/>
    <cellStyle name="强调文字颜色 3 2 3 4" xfId="413"/>
    <cellStyle name="标题 1 2 2 2" xfId="414"/>
    <cellStyle name="强调文字颜色 3 2 3 3 2" xfId="415"/>
    <cellStyle name="千位分隔 3 2 2 5" xfId="416"/>
    <cellStyle name="强调文字颜色 3 2 3 2 3" xfId="417"/>
    <cellStyle name="计算 2 2 2" xfId="418"/>
    <cellStyle name="适中 5 2 2" xfId="419"/>
    <cellStyle name="强调文字颜色 2 9" xfId="420"/>
    <cellStyle name="20% - 强调文字颜色 2 2 3" xfId="421"/>
    <cellStyle name="强调文字颜色 2 7 2" xfId="422"/>
    <cellStyle name="强调文字颜色 2 7" xfId="423"/>
    <cellStyle name="强调文字颜色 2 6 3" xfId="424"/>
    <cellStyle name="强调文字颜色 2 6 2 2" xfId="425"/>
    <cellStyle name="强调文字颜色 2 6 2" xfId="426"/>
    <cellStyle name="强调文字颜色 2 5 3 2" xfId="427"/>
    <cellStyle name="强调文字颜色 2 4 3 2" xfId="428"/>
    <cellStyle name="强调文字颜色 2 4 2 2" xfId="429"/>
    <cellStyle name="货币 4 3 4" xfId="430"/>
    <cellStyle name="强调文字颜色 2 2 4" xfId="431"/>
    <cellStyle name="强调文字颜色 2 2 3" xfId="432"/>
    <cellStyle name="强调文字颜色 1 6 3" xfId="433"/>
    <cellStyle name="强调文字颜色 1 4 3 2" xfId="434"/>
    <cellStyle name="强调文字颜色 1 4 3" xfId="435"/>
    <cellStyle name="常规 7 2" xfId="436"/>
    <cellStyle name="强调文字颜色 1 4 2 3" xfId="437"/>
    <cellStyle name="强调文字颜色 1 4 2 2" xfId="438"/>
    <cellStyle name="千位分隔 3 2 2" xfId="439"/>
    <cellStyle name="标题 4 2 2 2" xfId="440"/>
    <cellStyle name="强调文字颜色 1 3 4" xfId="441"/>
    <cellStyle name="常规 6 3" xfId="442"/>
    <cellStyle name="强调文字颜色 1 2 6" xfId="443"/>
    <cellStyle name="20% - 强调文字颜色 4 3" xfId="444"/>
    <cellStyle name="强调文字颜色 2 2 5 2" xfId="445"/>
    <cellStyle name="标题 5 3 2 3" xfId="446"/>
    <cellStyle name="强调文字颜色 1 2 4 2 2" xfId="447"/>
    <cellStyle name="强调文字颜色 2 2 5" xfId="448"/>
    <cellStyle name="强调文字颜色 1 2 4 2" xfId="449"/>
    <cellStyle name="强调文字颜色 1 2 4" xfId="450"/>
    <cellStyle name="强调文字颜色 1 2 2 2 3" xfId="451"/>
    <cellStyle name="强调文字颜色 1 2 2 2 2" xfId="452"/>
    <cellStyle name="强调文字颜色 1 3 2 3" xfId="453"/>
    <cellStyle name="常规_2006年预算表" xfId="454"/>
    <cellStyle name="?鹎%U龡&amp;H齲_x0001_C铣_x0014__x0007__x0001__x0001_ 2 3 2 4_2015财政决算公开" xfId="455"/>
    <cellStyle name="强调文字颜色 1 2 2 2" xfId="456"/>
    <cellStyle name="千位分隔 4 6 5" xfId="457"/>
    <cellStyle name="20% - 强调文字颜色 3 2 2_2015财政决算公开" xfId="458"/>
    <cellStyle name="千位分隔 4 6 4 2" xfId="459"/>
    <cellStyle name="千位分隔 4 6 3 2" xfId="460"/>
    <cellStyle name="计算 4 2 3" xfId="461"/>
    <cellStyle name="千位分隔 4 5 3 2" xfId="462"/>
    <cellStyle name="计算 3 2 3" xfId="463"/>
    <cellStyle name="千位分隔 4 5 3" xfId="464"/>
    <cellStyle name="千位分隔 4 4 3 2" xfId="465"/>
    <cellStyle name="常规 2 2 5 3 2" xfId="466"/>
    <cellStyle name="千位分隔 4 3 5" xfId="467"/>
    <cellStyle name="货币 4 8 2" xfId="468"/>
    <cellStyle name="千位分隔 4 2 6" xfId="469"/>
    <cellStyle name="千位分隔 4 10" xfId="470"/>
    <cellStyle name="货币 4 7" xfId="471"/>
    <cellStyle name="千位分隔 3 9 2" xfId="472"/>
    <cellStyle name="千位分隔 3 6 4 2" xfId="473"/>
    <cellStyle name="注释 2 2 2 4" xfId="474"/>
    <cellStyle name="千位分隔 3 6 3 2" xfId="475"/>
    <cellStyle name="强调文字颜色 5 2 3 3 2" xfId="476"/>
    <cellStyle name="常规 5 6 5" xfId="477"/>
    <cellStyle name="常规 2 2 4 4 2" xfId="478"/>
    <cellStyle name="输出 9" xfId="479"/>
    <cellStyle name="千位分隔 3 4 5" xfId="480"/>
    <cellStyle name="检查单元格 5 2 2" xfId="481"/>
    <cellStyle name="货币 4 2" xfId="482"/>
    <cellStyle name="货币 3 9 2" xfId="483"/>
    <cellStyle name="常规 2 2 4 3 2" xfId="484"/>
    <cellStyle name="千位分隔 3 3 5" xfId="485"/>
    <cellStyle name="货币 4 2 4 3" xfId="486"/>
    <cellStyle name="20% - 强调文字颜色 3 2 6" xfId="487"/>
    <cellStyle name="千位分隔 3 2 7 2" xfId="488"/>
    <cellStyle name="货币 2 4 2" xfId="489"/>
    <cellStyle name="常规 11 2 2 2 2" xfId="490"/>
    <cellStyle name="千位分隔 3 2 7" xfId="491"/>
    <cellStyle name="常规 5 4 3 2" xfId="492"/>
    <cellStyle name="千位分隔 3 2 6 2" xfId="493"/>
    <cellStyle name="千位分隔 3 2 5 2" xfId="494"/>
    <cellStyle name="60% - 强调文字颜色 4 5 4" xfId="495"/>
    <cellStyle name="注释 6 2" xfId="496"/>
    <cellStyle name="千位分隔 3 2 4 3" xfId="497"/>
    <cellStyle name="货币 4 4 4 2" xfId="498"/>
    <cellStyle name="常规 2 2 3 5 2" xfId="499"/>
    <cellStyle name="千位分隔 2 5 5" xfId="500"/>
    <cellStyle name="千位分隔 2 5 4 2" xfId="501"/>
    <cellStyle name="千位分隔 2 5 4" xfId="502"/>
    <cellStyle name="检查单元格 2 6" xfId="503"/>
    <cellStyle name="40% - 强调文字颜色 4 2 4 2 2" xfId="504"/>
    <cellStyle name="常规 2 2 3 4 2" xfId="505"/>
    <cellStyle name="千位分隔 2 4 5" xfId="506"/>
    <cellStyle name="常规 2 2 3 3 3" xfId="507"/>
    <cellStyle name="千位分隔 2 3 6" xfId="508"/>
    <cellStyle name="常规 2 2 3 3 2" xfId="509"/>
    <cellStyle name="千位分隔 2 3 5" xfId="510"/>
    <cellStyle name="常规 2 2 3 2 3" xfId="511"/>
    <cellStyle name="千位分隔 2 2 6" xfId="512"/>
    <cellStyle name="警告文本 5 2" xfId="513"/>
    <cellStyle name="警告文本 4 3" xfId="514"/>
    <cellStyle name="警告文本 3 3" xfId="515"/>
    <cellStyle name="警告文本 2 4" xfId="516"/>
    <cellStyle name="警告文本 2 2 3" xfId="517"/>
    <cellStyle name="警告文本 2 2 2 2" xfId="518"/>
    <cellStyle name="常规 5 6 4" xfId="519"/>
    <cellStyle name="货币 2 2 6 3 2" xfId="520"/>
    <cellStyle name="货币 4 9 2" xfId="521"/>
    <cellStyle name="检查单元格 6 2 2" xfId="522"/>
    <cellStyle name="货币 5 2" xfId="523"/>
    <cellStyle name="强调文字颜色 4 4 2 2 2" xfId="524"/>
    <cellStyle name="检查单元格 5 3 2" xfId="525"/>
    <cellStyle name="千位_，" xfId="526"/>
    <cellStyle name="小数 3 3" xfId="527"/>
    <cellStyle name="检查单元格 5 3" xfId="528"/>
    <cellStyle name="常规 8 2 3 2" xfId="529"/>
    <cellStyle name="货币 2 7 4 2" xfId="530"/>
    <cellStyle name="千位分隔 2 2 7 2" xfId="531"/>
    <cellStyle name="常规 2 2 3 2 4 2" xfId="532"/>
    <cellStyle name="计算 2 3 2 3" xfId="533"/>
    <cellStyle name="检查单元格 5" xfId="534"/>
    <cellStyle name="小数 3" xfId="535"/>
    <cellStyle name="检查单元格 4 4" xfId="536"/>
    <cellStyle name="小数 2 4" xfId="537"/>
    <cellStyle name="货币 2 9" xfId="538"/>
    <cellStyle name="计算 2 3 2 2 2" xfId="539"/>
    <cellStyle name="小数 2 2" xfId="540"/>
    <cellStyle name="计算 2 3 2 2" xfId="541"/>
    <cellStyle name="小数 2" xfId="542"/>
    <cellStyle name="检查单元格 4" xfId="543"/>
    <cellStyle name="汇总 2 3 3" xfId="544"/>
    <cellStyle name="货币 2 2 2 4" xfId="545"/>
    <cellStyle name="警告文本 2 3 2" xfId="546"/>
    <cellStyle name="计算 3 2 2 3" xfId="547"/>
    <cellStyle name="检查单元格 2 3" xfId="548"/>
    <cellStyle name="货币 3 2 2 2" xfId="549"/>
    <cellStyle name="计算 6 3" xfId="550"/>
    <cellStyle name="计算 4 2 2" xfId="551"/>
    <cellStyle name="计算 3 4 2" xfId="552"/>
    <cellStyle name="强调文字颜色 2 6" xfId="553"/>
    <cellStyle name="汇总 2 3 2" xfId="554"/>
    <cellStyle name="货币 2 2 2 3" xfId="555"/>
    <cellStyle name="计算 3 2 2 2" xfId="556"/>
    <cellStyle name="计算 3 2 2" xfId="557"/>
    <cellStyle name="计算 2 3 5" xfId="558"/>
    <cellStyle name="计算 2 2 3 2" xfId="559"/>
    <cellStyle name="计算 2 3 4" xfId="560"/>
    <cellStyle name="计算 2 3" xfId="561"/>
    <cellStyle name="计算 2 2 2 2 2" xfId="562"/>
    <cellStyle name="计算 2 2" xfId="563"/>
    <cellStyle name="货币 5 4" xfId="564"/>
    <cellStyle name="货币 5 3" xfId="565"/>
    <cellStyle name="货币 4 5" xfId="566"/>
    <cellStyle name="千位分隔 4 4 2 2" xfId="567"/>
    <cellStyle name="常规 6 2 3 2" xfId="568"/>
    <cellStyle name="货币 4 4 5" xfId="569"/>
    <cellStyle name="常规 5 5 3" xfId="570"/>
    <cellStyle name="货币 4 3 4 2" xfId="571"/>
    <cellStyle name="货币 4 3 3 2" xfId="572"/>
    <cellStyle name="货币 4 3 3" xfId="573"/>
    <cellStyle name="货币 4 3 2 2" xfId="574"/>
    <cellStyle name="千位分隔 3 5 4" xfId="575"/>
    <cellStyle name="货币 4 2 6 2" xfId="576"/>
    <cellStyle name="货币 4 2 6" xfId="577"/>
    <cellStyle name="货币 4 2 5 2" xfId="578"/>
    <cellStyle name="货币 4 2 5" xfId="579"/>
    <cellStyle name="货币 3 3" xfId="580"/>
    <cellStyle name="货币 4 2 4 4" xfId="581"/>
    <cellStyle name="货币 4 2 4 2" xfId="582"/>
    <cellStyle name="货币 4 2 3 3" xfId="583"/>
    <cellStyle name="强调文字颜色 2 4 2" xfId="584"/>
    <cellStyle name="货币 4 10" xfId="585"/>
    <cellStyle name="货币 3 9" xfId="586"/>
    <cellStyle name="货币 3 7" xfId="587"/>
    <cellStyle name="货币 3 5 3 2" xfId="588"/>
    <cellStyle name="货币 3 2 4 4" xfId="589"/>
    <cellStyle name="货币 3 2 4 2" xfId="590"/>
    <cellStyle name="货币 3 2 4" xfId="591"/>
    <cellStyle name="输出 2 3 2" xfId="592"/>
    <cellStyle name="常规 2 4 3 3" xfId="593"/>
    <cellStyle name="货币 3 2 3 4" xfId="594"/>
    <cellStyle name="货币 2 2 8" xfId="595"/>
    <cellStyle name="货币 3 2 3 2 2" xfId="596"/>
    <cellStyle name="好 5 4" xfId="597"/>
    <cellStyle name="常规 59" xfId="598"/>
    <cellStyle name="常规 64" xfId="599"/>
    <cellStyle name="货币 3 2 3 2" xfId="600"/>
    <cellStyle name="输出 2 2 2 2" xfId="601"/>
    <cellStyle name="货币 2 2 2 3 2 2" xfId="602"/>
    <cellStyle name="货币 3 2 2 4 2" xfId="603"/>
    <cellStyle name="货币 3 10" xfId="604"/>
    <cellStyle name="小数 2 3" xfId="605"/>
    <cellStyle name="检查单元格 4 3" xfId="606"/>
    <cellStyle name="千位分隔 2 2 6 2" xfId="607"/>
    <cellStyle name="常规 2 2 3 2 3 2" xfId="608"/>
    <cellStyle name="超级链接 2" xfId="609"/>
    <cellStyle name="货币 2 5 2" xfId="610"/>
    <cellStyle name="着色 3" xfId="611"/>
    <cellStyle name="货币 2 4 4" xfId="612"/>
    <cellStyle name="链接单元格 4 3" xfId="613"/>
    <cellStyle name="货币 2 4 3" xfId="614"/>
    <cellStyle name="链接单元格 4 2" xfId="615"/>
    <cellStyle name="货币 2 3 8" xfId="616"/>
    <cellStyle name="货币 2 3 5" xfId="617"/>
    <cellStyle name="链接单元格 3 4" xfId="618"/>
    <cellStyle name="货币 2 3 4" xfId="619"/>
    <cellStyle name="货币 2 2 6 4 2" xfId="620"/>
    <cellStyle name="货币 2 2 6 4" xfId="621"/>
    <cellStyle name="货币 2 2 3 4 2" xfId="622"/>
    <cellStyle name="货币 2 2 3 2" xfId="623"/>
    <cellStyle name="链接单元格 2 2 2" xfId="624"/>
    <cellStyle name="注释 6 3" xfId="625"/>
    <cellStyle name="表标题 2 2 2 2" xfId="626"/>
    <cellStyle name="货币 2 2 3" xfId="627"/>
    <cellStyle name="链接单元格 2 2" xfId="628"/>
    <cellStyle name="货币 4 2 3 2 2" xfId="629"/>
    <cellStyle name="货币 2 2 2 4 3" xfId="630"/>
    <cellStyle name="常规 55" xfId="631"/>
    <cellStyle name="常规 60" xfId="632"/>
    <cellStyle name="后继超级链接 2" xfId="633"/>
    <cellStyle name="货币 2 2 2 3 3 2" xfId="634"/>
    <cellStyle name="货币 2 2 2 2 5" xfId="635"/>
    <cellStyle name="货币 2 2 2 2 4" xfId="636"/>
    <cellStyle name="货币 2 2 2 2 3" xfId="637"/>
    <cellStyle name="超级链接 2 3" xfId="638"/>
    <cellStyle name="适中 6 3" xfId="639"/>
    <cellStyle name="货币 2 2 2 2 2 2" xfId="640"/>
    <cellStyle name="后继超级链接 2 2 2 2" xfId="641"/>
    <cellStyle name="后继超级链接 2 2 2" xfId="642"/>
    <cellStyle name="好_5.中央部门决算（草案)-1" xfId="643"/>
    <cellStyle name="货币 2 2 4 2" xfId="644"/>
    <cellStyle name="链接单元格 2 3 2" xfId="645"/>
    <cellStyle name="好 3 2 4" xfId="646"/>
    <cellStyle name="好 3 2" xfId="647"/>
    <cellStyle name="好 3" xfId="648"/>
    <cellStyle name="好 2 2 4" xfId="649"/>
    <cellStyle name="强调文字颜色 2 4 3" xfId="650"/>
    <cellStyle name="好 2 2 3 2" xfId="651"/>
    <cellStyle name="好 2 2" xfId="652"/>
    <cellStyle name="超级链接 2 3 2" xfId="653"/>
    <cellStyle name="超级链接 2 2 3" xfId="654"/>
    <cellStyle name="超级链接 2 2 2" xfId="655"/>
    <cellStyle name="强调文字颜色 6 3 3 2 2" xfId="656"/>
    <cellStyle name="常规_2007年云南省向人大报送政府收支预算表格式编制过程表" xfId="657"/>
    <cellStyle name="常规 8 2 5" xfId="658"/>
    <cellStyle name="常规 8 2 4" xfId="659"/>
    <cellStyle name="常规 79" xfId="660"/>
    <cellStyle name="常规 6 2 2 3" xfId="661"/>
    <cellStyle name="常规 6 2 2 2" xfId="662"/>
    <cellStyle name="常规 6 2" xfId="663"/>
    <cellStyle name="常规 56" xfId="664"/>
    <cellStyle name="常规 61" xfId="665"/>
    <cellStyle name="后继超级链接 3" xfId="666"/>
    <cellStyle name="好_全国友协2010年度中央部门决算（草案）" xfId="667"/>
    <cellStyle name="常规 5 8 2" xfId="668"/>
    <cellStyle name="千位分隔 4 2 3 2 2" xfId="669"/>
    <cellStyle name="汇总 2 2 2" xfId="670"/>
    <cellStyle name="常规 5 4 2 2" xfId="671"/>
    <cellStyle name="货币 4 2 2 5" xfId="672"/>
    <cellStyle name="数字 5" xfId="673"/>
    <cellStyle name="常规 5 3 3 2" xfId="674"/>
    <cellStyle name="常规 5 2 4 5" xfId="675"/>
    <cellStyle name="检查单元格 3" xfId="676"/>
    <cellStyle name="强调文字颜色 5 3 2 3 2" xfId="677"/>
    <cellStyle name="检查单元格 2 2" xfId="678"/>
    <cellStyle name="常规 5 2 4 4 2" xfId="679"/>
    <cellStyle name="常规 5 2 4 3 2" xfId="680"/>
    <cellStyle name="常规 5 2 4 3" xfId="681"/>
    <cellStyle name="常规 5 2 4 2" xfId="682"/>
    <cellStyle name="常规 5 2 3 3" xfId="683"/>
    <cellStyle name="常规 5 10" xfId="684"/>
    <cellStyle name="常规 49 2" xfId="685"/>
    <cellStyle name="常规 48 2" xfId="686"/>
    <cellStyle name="常规 52" xfId="687"/>
    <cellStyle name="常规 47" xfId="688"/>
    <cellStyle name="常规 51" xfId="689"/>
    <cellStyle name="常规 46" xfId="690"/>
    <cellStyle name="常规 4 3 3 2" xfId="691"/>
    <cellStyle name="常规 5 5 2" xfId="692"/>
    <cellStyle name="常规 4 3 2 3" xfId="693"/>
    <cellStyle name="常规 5 4 3" xfId="694"/>
    <cellStyle name="货币 2 6 4" xfId="695"/>
    <cellStyle name="常规 4 2 8" xfId="696"/>
    <cellStyle name="千位分隔 4 2 2 4" xfId="697"/>
    <cellStyle name="常规 4 7" xfId="698"/>
    <cellStyle name="常规 4 2 4 5" xfId="699"/>
    <cellStyle name="强调文字颜色 5 2 2 3 2" xfId="700"/>
    <cellStyle name="常规 4 2 4 3 2" xfId="701"/>
    <cellStyle name="常规 4 6 3" xfId="702"/>
    <cellStyle name="常规 8 5" xfId="703"/>
    <cellStyle name="常规 4 2 4 3" xfId="704"/>
    <cellStyle name="常规 4 2 3 3" xfId="705"/>
    <cellStyle name="常规 4 5 3" xfId="706"/>
    <cellStyle name="常规 7 5" xfId="707"/>
    <cellStyle name="常规 7 4" xfId="708"/>
    <cellStyle name="常规 4 2 3 2" xfId="709"/>
    <cellStyle name="常规 4 5 2" xfId="710"/>
    <cellStyle name="常规 4 2 2 7 2" xfId="711"/>
    <cellStyle name="千位分隔 4 2 4 3 2" xfId="712"/>
    <cellStyle name="适中 6" xfId="713"/>
    <cellStyle name="常规 4 2 2 4 4" xfId="714"/>
    <cellStyle name="常规 4 2 2 4 3 2" xfId="715"/>
    <cellStyle name="常规 4 2 2 3 4" xfId="716"/>
    <cellStyle name="警告文本 4" xfId="717"/>
    <cellStyle name="常规 4 2 2 3 3 2" xfId="718"/>
    <cellStyle name="警告文本 3 2" xfId="719"/>
    <cellStyle name="常规 4 2 2 3 3" xfId="720"/>
    <cellStyle name="警告文本 3" xfId="721"/>
    <cellStyle name="常规 4 2 2 3 2" xfId="722"/>
    <cellStyle name="警告文本 2" xfId="723"/>
    <cellStyle name="霓付 [0]_laroux" xfId="724"/>
    <cellStyle name="常规 4 2 2 2 5" xfId="725"/>
    <cellStyle name="常规 4 2 2 2 3" xfId="726"/>
    <cellStyle name="常规 6 4 3" xfId="727"/>
    <cellStyle name="常规 6 4" xfId="728"/>
    <cellStyle name="常规 4 2 2 2" xfId="729"/>
    <cellStyle name="常规 4 4 2" xfId="730"/>
    <cellStyle name="常规 4 2 11" xfId="731"/>
    <cellStyle name="常规 4 2 10" xfId="732"/>
    <cellStyle name="输出 4 3 2" xfId="733"/>
    <cellStyle name="常规 4 2" xfId="734"/>
    <cellStyle name="常规 3_收入总表2" xfId="735"/>
    <cellStyle name="千位分隔 2 4 2" xfId="736"/>
    <cellStyle name="常规 3 9 2" xfId="737"/>
    <cellStyle name="常规 3 8 2" xfId="738"/>
    <cellStyle name="强调文字颜色 2 3 3 2 2" xfId="739"/>
    <cellStyle name="强调文字颜色 2 3 3 2" xfId="740"/>
    <cellStyle name="常规 3 8" xfId="741"/>
    <cellStyle name="常规 3 7 4" xfId="742"/>
    <cellStyle name="货币 2 2 4 4 2" xfId="743"/>
    <cellStyle name="货币 2 4" xfId="744"/>
    <cellStyle name="常规 3 7 2" xfId="745"/>
    <cellStyle name="常规 3 6 5" xfId="746"/>
    <cellStyle name="常规 3 6 4" xfId="747"/>
    <cellStyle name="货币 2 2 4 3 2" xfId="748"/>
    <cellStyle name="常规 3 6 3 2" xfId="749"/>
    <cellStyle name="常规 3 6 3" xfId="750"/>
    <cellStyle name="常规 3 6 2 2" xfId="751"/>
    <cellStyle name="常规 3 5 3 2" xfId="752"/>
    <cellStyle name="常规 11 7" xfId="753"/>
    <cellStyle name="常规 3 5 3" xfId="754"/>
    <cellStyle name="货币 3 2 6" xfId="755"/>
    <cellStyle name="好 3 2 3 2" xfId="756"/>
    <cellStyle name="常规 3 4 4" xfId="757"/>
    <cellStyle name="常规 3 4 3 2" xfId="758"/>
    <cellStyle name="货币 2 2 3 5" xfId="759"/>
    <cellStyle name="汇总 2 3 4" xfId="760"/>
    <cellStyle name="货币 2 2 2 5" xfId="761"/>
    <cellStyle name="常规 3 4 2 2" xfId="762"/>
    <cellStyle name="常规 3 3 4" xfId="763"/>
    <cellStyle name="好 3 2 2 2" xfId="764"/>
    <cellStyle name="常规 3 2 4 4" xfId="765"/>
    <cellStyle name="强调文字颜色 3 6 3" xfId="766"/>
    <cellStyle name="常规 3 2 4 3" xfId="767"/>
    <cellStyle name="强调文字颜色 3 6 2" xfId="768"/>
    <cellStyle name="强调文字颜色 3 5 2" xfId="769"/>
    <cellStyle name="强调文字颜色 3 4 2 2" xfId="770"/>
    <cellStyle name="常规 3 2 2 3 2" xfId="771"/>
    <cellStyle name="输出 4 2 2" xfId="772"/>
    <cellStyle name="常规 3 2" xfId="773"/>
    <cellStyle name="强调文字颜色 1 5 2 2 2" xfId="774"/>
    <cellStyle name="常规 3 11" xfId="775"/>
    <cellStyle name="常规 3 10" xfId="776"/>
    <cellStyle name="适中 2 2 3 2" xfId="777"/>
    <cellStyle name="注释 10" xfId="778"/>
    <cellStyle name="强调文字颜色 1 5 2 2" xfId="779"/>
    <cellStyle name="常规 3" xfId="780"/>
    <cellStyle name="输出 4 2" xfId="781"/>
    <cellStyle name="常规 34" xfId="782"/>
    <cellStyle name="常规 29" xfId="783"/>
    <cellStyle name="常规 2 8 2" xfId="784"/>
    <cellStyle name="输入 2 2" xfId="785"/>
    <cellStyle name="强调文字颜色 2 3 2 2 2" xfId="786"/>
    <cellStyle name="常规 2 7 3" xfId="787"/>
    <cellStyle name="常规 2 6 4" xfId="788"/>
    <cellStyle name="货币 2 2 3 3 2" xfId="789"/>
    <cellStyle name="常规 2 5 2 5" xfId="790"/>
    <cellStyle name="检查单元格 9" xfId="791"/>
    <cellStyle name="输出 3 2 4" xfId="792"/>
    <cellStyle name="常规 2 4 5 4" xfId="793"/>
    <cellStyle name="常规 2 4 4 4 2" xfId="794"/>
    <cellStyle name="常规 2 4 4 4" xfId="795"/>
    <cellStyle name="输出 2 4 3" xfId="796"/>
    <cellStyle name="常规 2 4 3 2 2" xfId="797"/>
    <cellStyle name="常规 2 4 2 7" xfId="798"/>
    <cellStyle name="常规 2 4 2 3 5" xfId="799"/>
    <cellStyle name="常规 2 4 2 3 4" xfId="800"/>
    <cellStyle name="常规 2 4 2 3 2 2" xfId="801"/>
    <cellStyle name="常规 7 2 3 3" xfId="802"/>
    <cellStyle name="输出 2 2 2 2 2" xfId="803"/>
    <cellStyle name="常规 2 4 2 2 6" xfId="804"/>
    <cellStyle name="常规 2 4 2 2 4" xfId="805"/>
    <cellStyle name="输入 6 2 2" xfId="806"/>
    <cellStyle name="60% - 强调文字颜色 2 2 3 2" xfId="807"/>
    <cellStyle name="60% - 强调文字颜色 3 2 4" xfId="808"/>
    <cellStyle name="常规 2 4 2 2 3" xfId="809"/>
    <cellStyle name="常规 2 4 2 2 2 2" xfId="810"/>
    <cellStyle name="常规 2 4 2 2 2" xfId="811"/>
    <cellStyle name="常规 2 4 11" xfId="812"/>
    <cellStyle name="常规 2 4 10 2" xfId="813"/>
    <cellStyle name="常规 2 3 4 5" xfId="814"/>
    <cellStyle name="常规 2 3 4 4" xfId="815"/>
    <cellStyle name="常规 2 3 4" xfId="816"/>
    <cellStyle name="常规 2 3 3 5 2" xfId="817"/>
    <cellStyle name="常规 2 3 3 5" xfId="818"/>
    <cellStyle name="常规 2 3 2 7 2" xfId="819"/>
    <cellStyle name="常规 2 3 2 6 2" xfId="820"/>
    <cellStyle name="常规 2 3 2 2 3" xfId="821"/>
    <cellStyle name="常规 2 4 4 5" xfId="822"/>
    <cellStyle name="常规 2 3 2" xfId="823"/>
    <cellStyle name="千位分隔 3 2 4 2 2" xfId="824"/>
    <cellStyle name="常规 3 2 2 6 2" xfId="825"/>
    <cellStyle name="常规 2 3 11" xfId="826"/>
    <cellStyle name="货币 4 2 2 2" xfId="827"/>
    <cellStyle name="常规 2 2 7 3 2" xfId="828"/>
    <cellStyle name="汇总 4 2" xfId="829"/>
    <cellStyle name="常规 2 2 5 5" xfId="830"/>
    <cellStyle name="常规 2 2 5 4" xfId="831"/>
    <cellStyle name="常规 2 2 5 2 2" xfId="832"/>
    <cellStyle name="常规 2 2 5 2" xfId="833"/>
    <cellStyle name="常规 2 2 5" xfId="834"/>
    <cellStyle name="常规 2 2 4 5" xfId="835"/>
    <cellStyle name="常规 2 2 4 2 2" xfId="836"/>
    <cellStyle name="常规 2 2 4 2" xfId="837"/>
    <cellStyle name="常规 2 4 3 7" xfId="838"/>
    <cellStyle name="常规 2 2 4" xfId="839"/>
    <cellStyle name="常规 2 2 3 6 2" xfId="840"/>
    <cellStyle name="常规 2 4 4 6" xfId="841"/>
    <cellStyle name="常规 2 2 3 4 3 2" xfId="842"/>
    <cellStyle name="常规 2 3 3" xfId="843"/>
    <cellStyle name="常规 2 2 3 3 4" xfId="844"/>
    <cellStyle name="货币 4 6 2 2" xfId="845"/>
    <cellStyle name="常规 2 3 4 6" xfId="846"/>
    <cellStyle name="常规 2 2 3 3 3 2" xfId="847"/>
    <cellStyle name="常规 2 3 3 6" xfId="848"/>
    <cellStyle name="千位分隔 2 3 5 2" xfId="849"/>
    <cellStyle name="千位分隔 2 2 2 5 2" xfId="850"/>
    <cellStyle name="小数 2 2 2 2" xfId="851"/>
    <cellStyle name="检查单元格 4 2 2 2" xfId="852"/>
    <cellStyle name="?鹎%U龡&amp;H齲_x0001_C铣_x0014__x0007__x0001__x0001_ 3 2 3 8" xfId="853"/>
    <cellStyle name="60% - 强调文字颜色 6 3 3 2" xfId="854"/>
    <cellStyle name="千位分隔 2 2 2 5" xfId="855"/>
    <cellStyle name="60% - 强调文字颜色 6 3 3" xfId="856"/>
    <cellStyle name="检查单元格 4 2 2" xfId="857"/>
    <cellStyle name="常规 2 4 3 6" xfId="858"/>
    <cellStyle name="输出 2 3 5" xfId="859"/>
    <cellStyle name="常规 2 2 3" xfId="860"/>
    <cellStyle name="常规 2 2 3 4 2 2" xfId="861"/>
    <cellStyle name="常规 2 2 2 7 2" xfId="862"/>
    <cellStyle name="强调文字颜色 4 2" xfId="863"/>
    <cellStyle name="千位分隔 2 2 4 3 2" xfId="864"/>
    <cellStyle name="货币 3 4 3" xfId="865"/>
    <cellStyle name="常规 2 2 2 6_2015财政决算公开" xfId="866"/>
    <cellStyle name="常规 2 2 2 6 5" xfId="867"/>
    <cellStyle name="强调文字颜色 3 5" xfId="868"/>
    <cellStyle name="强调文字颜色 3 4 2" xfId="869"/>
    <cellStyle name="常规 2 2 2 6 4 2" xfId="870"/>
    <cellStyle name="常规 3 2 2 3" xfId="871"/>
    <cellStyle name="常规 2 2 2 6 3 2" xfId="872"/>
    <cellStyle name="强调文字颜色 3 3 2" xfId="873"/>
    <cellStyle name="常规 2 2 2 6 2 2" xfId="874"/>
    <cellStyle name="强调文字颜色 3 2 2" xfId="875"/>
    <cellStyle name="强调文字颜色 1 2 2 4" xfId="876"/>
    <cellStyle name="常规 2 2 2 6 2" xfId="877"/>
    <cellStyle name="强调文字颜色 3 2" xfId="878"/>
    <cellStyle name="千位分隔 2 2 4 2 2" xfId="879"/>
    <cellStyle name="常规 2 2 2 5 4" xfId="880"/>
    <cellStyle name="强调文字颜色 2 4" xfId="881"/>
    <cellStyle name="货币 4 2 4 2 2" xfId="882"/>
    <cellStyle name="常规 2 2 2 5 3" xfId="883"/>
    <cellStyle name="强调文字颜色 2 3" xfId="884"/>
    <cellStyle name="适中 2 3 2 2" xfId="885"/>
    <cellStyle name="千位分隔 2 3 4 2" xfId="886"/>
    <cellStyle name="注释 8" xfId="887"/>
    <cellStyle name="常规 9 2 3" xfId="888"/>
    <cellStyle name="40% - 强调文字颜色 1 3 3" xfId="889"/>
    <cellStyle name="常规 2 2 2 5 2 2" xfId="890"/>
    <cellStyle name="输出 3 2 2 3" xfId="891"/>
    <cellStyle name="强调文字颜色 2 2 2" xfId="892"/>
    <cellStyle name="常规 2 2 2 4 4 2" xfId="893"/>
    <cellStyle name="强调文字颜色 1 4 2" xfId="894"/>
    <cellStyle name="常规 2 2 2 4 4" xfId="895"/>
    <cellStyle name="货币 4 5 3 2" xfId="896"/>
    <cellStyle name="强调文字颜色 1 4" xfId="897"/>
    <cellStyle name="常规 2 2 2 3 4 2" xfId="898"/>
    <cellStyle name="常规 2 2 2 3 4" xfId="899"/>
    <cellStyle name="常规 2 2 2 3 3 2" xfId="900"/>
    <cellStyle name="常规 7" xfId="901"/>
    <cellStyle name="常规 2 2 2 3 2 2" xfId="902"/>
    <cellStyle name="常规 2 2 2 2 8" xfId="903"/>
    <cellStyle name="常规 2 2 2 2 6" xfId="904"/>
    <cellStyle name="常规 2 2 2 2 4 2 2" xfId="905"/>
    <cellStyle name="常规 2 2 2 2 4 2" xfId="906"/>
    <cellStyle name="常规 2 2 2 2 3 3" xfId="907"/>
    <cellStyle name="常规 2 2 2 2 3 2" xfId="908"/>
    <cellStyle name="货币 2 2 9" xfId="909"/>
    <cellStyle name="警告文本 5 2 2" xfId="910"/>
    <cellStyle name="常规 2 2 2 2 3" xfId="911"/>
    <cellStyle name="常规 2 2 2 2 2_2015财政决算公开" xfId="912"/>
    <cellStyle name="常规 2 3 2 2 6" xfId="913"/>
    <cellStyle name="注释 2 3 4" xfId="914"/>
    <cellStyle name="常规 2 2 2 2 2 3" xfId="915"/>
    <cellStyle name="注释 2 2 4" xfId="916"/>
    <cellStyle name="常规 2 2 2 2 2 2 2" xfId="917"/>
    <cellStyle name="常规 2 4 3 5 2" xfId="918"/>
    <cellStyle name="常规 2 2 2 2" xfId="919"/>
    <cellStyle name="常规 2 2 2 10" xfId="920"/>
    <cellStyle name="常规 2 4 3 5" xfId="921"/>
    <cellStyle name="输出 2 3 4" xfId="922"/>
    <cellStyle name="常规 2 2 2" xfId="923"/>
    <cellStyle name="强调文字颜色 3 4" xfId="924"/>
    <cellStyle name="常规 2 2 2 6 4" xfId="925"/>
    <cellStyle name="常规 2 11" xfId="926"/>
    <cellStyle name="货币 4 2 4 3 2" xfId="927"/>
    <cellStyle name="常规 2 2 2 6 3" xfId="928"/>
    <cellStyle name="常规 2 10" xfId="929"/>
    <cellStyle name="强调文字颜色 3 3" xfId="930"/>
    <cellStyle name="计算 2 2 2 2" xfId="931"/>
    <cellStyle name="常规 24 2 2" xfId="932"/>
    <cellStyle name="常规 19 2 2" xfId="933"/>
    <cellStyle name="注释 4 4" xfId="934"/>
    <cellStyle name="常规 24" xfId="935"/>
    <cellStyle name="常规 19" xfId="936"/>
    <cellStyle name="常规 22 2 2" xfId="937"/>
    <cellStyle name="常规 17 2 2" xfId="938"/>
    <cellStyle name="注释 4 2 2 2" xfId="939"/>
    <cellStyle name="常规 16_2015财政决算公开" xfId="940"/>
    <cellStyle name="常规 15_2015财政决算公开" xfId="941"/>
    <cellStyle name="常规 2 3 2 2 5 2" xfId="942"/>
    <cellStyle name="常规 14_2015财政决算公开" xfId="943"/>
    <cellStyle name="常规 14 4" xfId="944"/>
    <cellStyle name="货币 2 3 6 2" xfId="945"/>
    <cellStyle name="常规 14 3" xfId="946"/>
    <cellStyle name="常规 14 2 2" xfId="947"/>
    <cellStyle name="常规 14 2" xfId="948"/>
    <cellStyle name="常规 13 2 2_2015财政决算公开" xfId="949"/>
    <cellStyle name="货币 2 2 9 2" xfId="950"/>
    <cellStyle name="注释 3 2 4" xfId="951"/>
    <cellStyle name="常规 13 2 2 3" xfId="952"/>
    <cellStyle name="常规 2 2 2 2 3 2 2" xfId="953"/>
    <cellStyle name="常规 13" xfId="954"/>
    <cellStyle name="好 4 3" xfId="955"/>
    <cellStyle name="常规 12 7" xfId="956"/>
    <cellStyle name="货币 2 3 4 5" xfId="957"/>
    <cellStyle name="常规 12 4 3" xfId="958"/>
    <cellStyle name="常规 12 4 2 2" xfId="959"/>
    <cellStyle name="常规 12 2 4 2" xfId="960"/>
    <cellStyle name="着色 2" xfId="961"/>
    <cellStyle name="常规 12 2 3 3" xfId="962"/>
    <cellStyle name="常规 12 2 2 3 2" xfId="963"/>
    <cellStyle name="注释 5 4" xfId="964"/>
    <cellStyle name="常规 74" xfId="965"/>
    <cellStyle name="常规 69" xfId="966"/>
    <cellStyle name="常规 12 2 2 2 2 2" xfId="967"/>
    <cellStyle name="常规 12" xfId="968"/>
    <cellStyle name="好 4 2" xfId="969"/>
    <cellStyle name="常规 11 2 2 3" xfId="970"/>
    <cellStyle name="货币 4 7 2" xfId="971"/>
    <cellStyle name="强调文字颜色 5 4 2 3" xfId="972"/>
    <cellStyle name="货币 2 3 2" xfId="973"/>
    <cellStyle name="常规 11" xfId="974"/>
    <cellStyle name="常规 2 4 2 2 3 2" xfId="975"/>
    <cellStyle name="常规 10_2015财政决算公开" xfId="976"/>
    <cellStyle name="警告文本 3 3 2" xfId="977"/>
    <cellStyle name="货币 2 3 2 4" xfId="978"/>
    <cellStyle name="常规 10 6" xfId="979"/>
    <cellStyle name="常规 5 5 3 2" xfId="980"/>
    <cellStyle name="货币 2 3 2 3" xfId="981"/>
    <cellStyle name="汇总 3 3 2" xfId="982"/>
    <cellStyle name="常规 10 5" xfId="983"/>
    <cellStyle name="货币 2 3 2 2" xfId="984"/>
    <cellStyle name="常规 10 4" xfId="985"/>
    <cellStyle name="常规 10 3 3" xfId="986"/>
    <cellStyle name="常规 10 3 2 2" xfId="987"/>
    <cellStyle name="解释性文本 4 2 2" xfId="988"/>
    <cellStyle name="强调文字颜色 1 3 2 2 2" xfId="989"/>
    <cellStyle name="常规 10 2 4" xfId="990"/>
    <cellStyle name="常规 10 2 2" xfId="991"/>
    <cellStyle name="常规 10 2" xfId="992"/>
    <cellStyle name="差_司法部2010年度中央部门决算（草案）报" xfId="993"/>
    <cellStyle name="差 6 2 2" xfId="994"/>
    <cellStyle name="差 6 2" xfId="995"/>
    <cellStyle name="输出 5 4" xfId="996"/>
    <cellStyle name="差 6" xfId="997"/>
    <cellStyle name="注释 2 3 2 2" xfId="998"/>
    <cellStyle name="常规 2 3 2 2 4 2" xfId="999"/>
    <cellStyle name="差 5 3 2" xfId="1000"/>
    <cellStyle name="差 5 2 2" xfId="1001"/>
    <cellStyle name="输出 5 3 2" xfId="1002"/>
    <cellStyle name="差 5 2" xfId="1003"/>
    <cellStyle name="输出 5 2 2" xfId="1004"/>
    <cellStyle name="差 4 2" xfId="1005"/>
    <cellStyle name="计算 3 2 2 2 2" xfId="1006"/>
    <cellStyle name="差 2_2015财政决算公开" xfId="1007"/>
    <cellStyle name="解释性文本 5 2" xfId="1008"/>
    <cellStyle name="差 2 2" xfId="1009"/>
    <cellStyle name="差 2" xfId="1010"/>
    <cellStyle name="解释性文本 5" xfId="1011"/>
    <cellStyle name="表标题 4 2" xfId="1012"/>
    <cellStyle name="千位分隔 3 2 3 3" xfId="1013"/>
    <cellStyle name="表标题 4" xfId="1014"/>
    <cellStyle name="表标题 3 3" xfId="1015"/>
    <cellStyle name="千位分隔 3 2 2 4" xfId="1016"/>
    <cellStyle name="强调文字颜色 3 2 7" xfId="1017"/>
    <cellStyle name="表标题 3 2" xfId="1018"/>
    <cellStyle name="千位分隔 3 2 2 3" xfId="1019"/>
    <cellStyle name="强调文字颜色 3 2 6" xfId="1020"/>
    <cellStyle name="表标题 2 4" xfId="1021"/>
    <cellStyle name="表标题 2 3" xfId="1022"/>
    <cellStyle name="表标题 2 2 3" xfId="1023"/>
    <cellStyle name="表标题 2" xfId="1024"/>
    <cellStyle name="超级链接 2 2 2 2" xfId="1025"/>
    <cellStyle name="表标题" xfId="1026"/>
    <cellStyle name="标题 9" xfId="1027"/>
    <cellStyle name="标题 7" xfId="1028"/>
    <cellStyle name="标题 6 2" xfId="1029"/>
    <cellStyle name="标题 5_2015财政决算公开" xfId="1030"/>
    <cellStyle name="标题 5 3_2015财政决算公开" xfId="1031"/>
    <cellStyle name="链接单元格 6" xfId="1032"/>
    <cellStyle name="标题 5 3 5" xfId="1033"/>
    <cellStyle name="标题 5 2 6" xfId="1034"/>
    <cellStyle name="标题 5 2 5" xfId="1035"/>
    <cellStyle name="标题 5 2 4" xfId="1036"/>
    <cellStyle name="标题 5 2 3 2 2" xfId="1037"/>
    <cellStyle name="常规 2 4 5 2" xfId="1038"/>
    <cellStyle name="警告文本 3 2 2 2" xfId="1039"/>
    <cellStyle name="常规 2 4 5" xfId="1040"/>
    <cellStyle name="标题 5 2 3" xfId="1041"/>
    <cellStyle name="标题 5 2 2_2015财政决算公开" xfId="1042"/>
    <cellStyle name="标题 5 2 2 2_2015财政决算公开" xfId="1043"/>
    <cellStyle name="标题 5 2 2" xfId="1044"/>
    <cellStyle name="常规 2 2_2015财政决算公开" xfId="1045"/>
    <cellStyle name="千位分隔 4 4" xfId="1046"/>
    <cellStyle name="标题 4 3 4" xfId="1047"/>
    <cellStyle name="标题 4 3 3 2" xfId="1048"/>
    <cellStyle name="标题 4 3 3" xfId="1049"/>
    <cellStyle name="千位分隔 4 3" xfId="1050"/>
    <cellStyle name="强调文字颜色 1 2 5 2" xfId="1051"/>
    <cellStyle name="强调文字颜色 2 3 5" xfId="1052"/>
    <cellStyle name="千位分隔 4 2 3" xfId="1053"/>
    <cellStyle name="标题 4 3 2 3" xfId="1054"/>
    <cellStyle name="好 2 2 2 3" xfId="1055"/>
    <cellStyle name="强调文字颜色 2 3 4" xfId="1056"/>
    <cellStyle name="标题 4 3 2 2" xfId="1057"/>
    <cellStyle name="千位分隔 4 2 2" xfId="1058"/>
    <cellStyle name="标题 4 3 2" xfId="1059"/>
    <cellStyle name="千位分隔 4 2" xfId="1060"/>
    <cellStyle name="标题 4 2 5" xfId="1061"/>
    <cellStyle name="千位分隔 3 5" xfId="1062"/>
    <cellStyle name="标题 4 2 4 2" xfId="1063"/>
    <cellStyle name="输出 6" xfId="1064"/>
    <cellStyle name="千位分隔 3 4 2" xfId="1065"/>
    <cellStyle name="标题 4 2 3 3" xfId="1066"/>
    <cellStyle name="千位分隔 3 3 3" xfId="1067"/>
    <cellStyle name="标题 4 2 3 2 2" xfId="1068"/>
    <cellStyle name="千位分隔 3 3 2 2" xfId="1069"/>
    <cellStyle name="强调文字颜色 4 2 5" xfId="1070"/>
    <cellStyle name="标题 4 2 3 2" xfId="1071"/>
    <cellStyle name="强调文字颜色 1 4 4" xfId="1072"/>
    <cellStyle name="千位分隔 3 3 2" xfId="1073"/>
    <cellStyle name="标题 4 2 3" xfId="1074"/>
    <cellStyle name="标题 4 2 2 3" xfId="1075"/>
    <cellStyle name="强调文字颜色 1 3 5" xfId="1076"/>
    <cellStyle name="标题 4 2 2 2 2" xfId="1077"/>
    <cellStyle name="千位分隔 3 2 2 2" xfId="1078"/>
    <cellStyle name="强调文字颜色 3 2 5" xfId="1079"/>
    <cellStyle name="强调文字颜色 1 3 4 2" xfId="1080"/>
    <cellStyle name="标题 3 8" xfId="1081"/>
    <cellStyle name="标题 3 7" xfId="1082"/>
    <cellStyle name="常规 4 2 2 2 4 2" xfId="1083"/>
    <cellStyle name="常规_Book2" xfId="1084"/>
    <cellStyle name="标题 3 6" xfId="1085"/>
    <cellStyle name="烹拳_laroux" xfId="1086"/>
    <cellStyle name="标题 3 5 3" xfId="1087"/>
    <cellStyle name="标题 3 5 2" xfId="1088"/>
    <cellStyle name="标题 3 5" xfId="1089"/>
    <cellStyle name="标题 3 4 2" xfId="1090"/>
    <cellStyle name="标题 3 4" xfId="1091"/>
    <cellStyle name="标题 3 3 3" xfId="1092"/>
    <cellStyle name="标题 3 3 2" xfId="1093"/>
    <cellStyle name="标题 3 3" xfId="1094"/>
    <cellStyle name="货币 4 4 4" xfId="1095"/>
    <cellStyle name="货币 3 3 3 2" xfId="1096"/>
    <cellStyle name="好 8" xfId="1097"/>
    <cellStyle name="标题 3 2 5" xfId="1098"/>
    <cellStyle name="货币 4 4 3 2" xfId="1099"/>
    <cellStyle name="好 7 2" xfId="1100"/>
    <cellStyle name="标题 3 2 4 2" xfId="1101"/>
    <cellStyle name="标题 3 2 3 4" xfId="1102"/>
    <cellStyle name="好 6 3" xfId="1103"/>
    <cellStyle name="标题 3 2 3 3" xfId="1104"/>
    <cellStyle name="货币 4 4 2" xfId="1105"/>
    <cellStyle name="好 6" xfId="1106"/>
    <cellStyle name="标题 3 2 3" xfId="1107"/>
    <cellStyle name="常规 63" xfId="1108"/>
    <cellStyle name="常规 58" xfId="1109"/>
    <cellStyle name="好 5 3" xfId="1110"/>
    <cellStyle name="后继超级链接 5" xfId="1111"/>
    <cellStyle name="标题 3 2 2 3" xfId="1112"/>
    <cellStyle name="常规 62" xfId="1113"/>
    <cellStyle name="常规 57" xfId="1114"/>
    <cellStyle name="好 5 2" xfId="1115"/>
    <cellStyle name="标题 3 2 2 2" xfId="1116"/>
    <cellStyle name="后继超级链接 4" xfId="1117"/>
    <cellStyle name="常规 2 2 9 2" xfId="1118"/>
    <cellStyle name="好 5" xfId="1119"/>
    <cellStyle name="标题 3 2 2" xfId="1120"/>
    <cellStyle name="标题 3 2" xfId="1121"/>
    <cellStyle name="标题 2 7" xfId="1122"/>
    <cellStyle name="常规 4 2 2 2 3 2" xfId="1123"/>
    <cellStyle name="标题 2 6" xfId="1124"/>
    <cellStyle name="标题 2 5" xfId="1125"/>
    <cellStyle name="标题 2 4 2" xfId="1126"/>
    <cellStyle name="常规 13 2 5" xfId="1127"/>
    <cellStyle name="标题 2 4" xfId="1128"/>
    <cellStyle name="标题 2 3 3 2" xfId="1129"/>
    <cellStyle name="标题 2 3 2 2 2" xfId="1130"/>
    <cellStyle name="货币 2 8" xfId="1131"/>
    <cellStyle name="标题 2 2 3 4" xfId="1132"/>
    <cellStyle name="货币 2 7" xfId="1133"/>
    <cellStyle name="标题 2 2 3 3" xfId="1134"/>
    <cellStyle name="输入 3 2 4" xfId="1135"/>
    <cellStyle name="标题 2 2 2 2 2" xfId="1136"/>
    <cellStyle name="差_5.中央部门决算（草案)-1" xfId="1137"/>
    <cellStyle name="标题 2 2" xfId="1138"/>
    <cellStyle name="标题 10" xfId="1139"/>
    <cellStyle name="标题 1 7" xfId="1140"/>
    <cellStyle name="常规 4 2 2 2 2 2" xfId="1141"/>
    <cellStyle name="标题 1 6" xfId="1142"/>
    <cellStyle name="数字 4 2" xfId="1143"/>
    <cellStyle name="常规 2 4 5 3 2" xfId="1144"/>
    <cellStyle name="标题 1 5 3" xfId="1145"/>
    <cellStyle name="标题 1 5" xfId="1146"/>
    <cellStyle name="标题 1 4 3" xfId="1147"/>
    <cellStyle name="常规 2 4 5 2 2" xfId="1148"/>
    <cellStyle name="标题 1 4 2" xfId="1149"/>
    <cellStyle name="常规 12 2 5" xfId="1150"/>
    <cellStyle name="好_F00DC810C49E00C2E0430A3413167AE0" xfId="1151"/>
    <cellStyle name="标题 1 4" xfId="1152"/>
    <cellStyle name="标题 1 3 3 2" xfId="1153"/>
    <cellStyle name="强调文字颜色 2 5" xfId="1154"/>
    <cellStyle name="标题 1 3 3" xfId="1155"/>
    <cellStyle name="计算 3 3 2" xfId="1156"/>
    <cellStyle name="强调文字颜色 1 6" xfId="1157"/>
    <cellStyle name="标题 1 3 2 3" xfId="1158"/>
    <cellStyle name="标题 1 3 2 2" xfId="1159"/>
    <cellStyle name="常规 2 2 2 4 5" xfId="1160"/>
    <cellStyle name="强调文字颜色 1 5" xfId="1161"/>
    <cellStyle name="标题 1 2 3 4" xfId="1162"/>
    <cellStyle name="计算 2 4 3" xfId="1163"/>
    <cellStyle name="常规 5 6 4 2" xfId="1164"/>
    <cellStyle name="标题 1 2 3 3" xfId="1165"/>
    <cellStyle name="计算 2 4 2" xfId="1166"/>
    <cellStyle name="标题 1 2 3 2" xfId="1167"/>
    <cellStyle name="标题 1 2 2 3" xfId="1168"/>
    <cellStyle name="计算 2 3 2" xfId="1169"/>
    <cellStyle name="标题 1 2 2 2 2" xfId="1170"/>
    <cellStyle name="强调文字颜色 2 5 2 3" xfId="1171"/>
    <cellStyle name="常规 5 3 2 2" xfId="1172"/>
    <cellStyle name="百分比 7 3 2 2" xfId="1173"/>
    <cellStyle name="常规 5 3" xfId="1174"/>
    <cellStyle name="百分比 7 3" xfId="1175"/>
    <cellStyle name="常规 5 2 3 2" xfId="1176"/>
    <cellStyle name="百分比 7 2 3 2" xfId="1177"/>
    <cellStyle name="常规 5 2 2 2" xfId="1178"/>
    <cellStyle name="百分比 7 2 2 2" xfId="1179"/>
    <cellStyle name="常规 5 2" xfId="1180"/>
    <cellStyle name="百分比 7 2" xfId="1181"/>
    <cellStyle name="常规 2 5 6" xfId="1182"/>
    <cellStyle name="常规 5" xfId="1183"/>
    <cellStyle name="输出 4 4" xfId="1184"/>
    <cellStyle name="百分比 7" xfId="1185"/>
    <cellStyle name="强调文字颜色 1 2 3 4" xfId="1186"/>
    <cellStyle name="常规 2 4 9" xfId="1187"/>
    <cellStyle name="百分比 6 5" xfId="1188"/>
    <cellStyle name="常规 4 4" xfId="1189"/>
    <cellStyle name="百分比 6 4" xfId="1190"/>
    <cellStyle name="常规 2 4 8" xfId="1191"/>
    <cellStyle name="常规 2 3 4 3 2" xfId="1192"/>
    <cellStyle name="标题 3 4 3" xfId="1193"/>
    <cellStyle name="标题 5 2 3 4" xfId="1194"/>
    <cellStyle name="百分比 6 3" xfId="1195"/>
    <cellStyle name="常规 2 4 7" xfId="1196"/>
    <cellStyle name="常规 4 3" xfId="1197"/>
    <cellStyle name="百分比 6 2 3 2" xfId="1198"/>
    <cellStyle name="标题 2 5 3" xfId="1199"/>
    <cellStyle name="常规 2 4 6 3 2" xfId="1200"/>
    <cellStyle name="常规 2 4 6 3" xfId="1201"/>
    <cellStyle name="百分比 6 2 3" xfId="1202"/>
    <cellStyle name="百分比 6 2 2 2" xfId="1203"/>
    <cellStyle name="标题 2 4 3" xfId="1204"/>
    <cellStyle name="常规 2 4 6 2 2" xfId="1205"/>
    <cellStyle name="常规 2 4 6 2" xfId="1206"/>
    <cellStyle name="标题 5 2 3 3" xfId="1207"/>
    <cellStyle name="常规 2 4 6" xfId="1208"/>
    <cellStyle name="强调文字颜色 1 2 3 3 2" xfId="1209"/>
    <cellStyle name="百分比 6 2" xfId="1210"/>
    <cellStyle name="常规 4" xfId="1211"/>
    <cellStyle name="强调文字颜色 1 5 2 3" xfId="1212"/>
    <cellStyle name="输出 4 3" xfId="1213"/>
    <cellStyle name="百分比 6" xfId="1214"/>
    <cellStyle name="强调文字颜色 1 2 3 3" xfId="1215"/>
    <cellStyle name="注释 4 3 2" xfId="1216"/>
    <cellStyle name="常规 23 2" xfId="1217"/>
    <cellStyle name="常规 18 2" xfId="1218"/>
    <cellStyle name="百分比 5 6" xfId="1219"/>
    <cellStyle name="常规 3 5" xfId="1220"/>
    <cellStyle name="百分比 5 5" xfId="1221"/>
    <cellStyle name="常规 2 3 9" xfId="1222"/>
    <cellStyle name="常规 2 3 8 2" xfId="1223"/>
    <cellStyle name="百分比 5 4 2" xfId="1224"/>
    <cellStyle name="常规 3 3 3" xfId="1225"/>
    <cellStyle name="百分比 5 3 3" xfId="1226"/>
    <cellStyle name="百分比 5 3 2 2" xfId="1227"/>
    <cellStyle name="常规 3 3 2" xfId="1228"/>
    <cellStyle name="百分比 5 3 2" xfId="1229"/>
    <cellStyle name="常规 2 3 7 2" xfId="1230"/>
    <cellStyle name="常规 3 3" xfId="1231"/>
    <cellStyle name="百分比 5 3" xfId="1232"/>
    <cellStyle name="常规 2 3 7" xfId="1233"/>
    <cellStyle name="强调文字颜色 1 2 3 2 3" xfId="1234"/>
    <cellStyle name="标题 5 2 2 4" xfId="1235"/>
    <cellStyle name="常规 3 2 3 2" xfId="1236"/>
    <cellStyle name="百分比 5 2 3 2" xfId="1237"/>
    <cellStyle name="常规 2 3 6 3 2" xfId="1238"/>
    <cellStyle name="千位分隔 4 2 4 4" xfId="1239"/>
    <cellStyle name="常规 4 2 2 8" xfId="1240"/>
    <cellStyle name="常规 2 3 6 3" xfId="1241"/>
    <cellStyle name="百分比 5 2 3" xfId="1242"/>
    <cellStyle name="常规 3 2 2 2 2" xfId="1243"/>
    <cellStyle name="百分比 5 2 2 2 2" xfId="1244"/>
    <cellStyle name="强调文字颜色 6 3 2 2 3" xfId="1245"/>
    <cellStyle name="常规 3 2 2 2" xfId="1246"/>
    <cellStyle name="百分比 5 2 2 2" xfId="1247"/>
    <cellStyle name="常规 2 3 6 2 2" xfId="1248"/>
    <cellStyle name="千位分隔 4 2 3 4" xfId="1249"/>
    <cellStyle name="百分比 5 2 2" xfId="1250"/>
    <cellStyle name="标题 5 2 2 3 2" xfId="1251"/>
    <cellStyle name="强调文字颜色 1 2 3 2 2 2" xfId="1252"/>
    <cellStyle name="常规 2 3 6 2" xfId="1253"/>
    <cellStyle name="百分比 5 2" xfId="1254"/>
    <cellStyle name="常规 2 3 6" xfId="1255"/>
    <cellStyle name="强调文字颜色 1 2 3 2 2" xfId="1256"/>
    <cellStyle name="标题 5 2 2 3" xfId="1257"/>
    <cellStyle name="强调文字颜色 1 2 3 2" xfId="1258"/>
    <cellStyle name="百分比 5" xfId="1259"/>
    <cellStyle name="常规 2 4 2" xfId="1260"/>
    <cellStyle name="百分比 4 4 2" xfId="1261"/>
    <cellStyle name="常规 2 2 8 2" xfId="1262"/>
    <cellStyle name="常规 2 4" xfId="1263"/>
    <cellStyle name="百分比 4 4" xfId="1264"/>
    <cellStyle name="常规 2 2 8" xfId="1265"/>
    <cellStyle name="强调文字颜色 5 3 5" xfId="1266"/>
    <cellStyle name="千位分隔 3 4 3 2" xfId="1267"/>
    <cellStyle name="输出 7 2" xfId="1268"/>
    <cellStyle name="汇总 3 2" xfId="1269"/>
    <cellStyle name="百分比 4 3 2 2" xfId="1270"/>
    <cellStyle name="常规 2 2 7 2 2" xfId="1271"/>
    <cellStyle name="常规 2 3 2 2" xfId="1272"/>
    <cellStyle name="常规 5 5" xfId="1273"/>
    <cellStyle name="百分比 7 5" xfId="1274"/>
    <cellStyle name="汇总 3" xfId="1275"/>
    <cellStyle name="百分比 4 3 2" xfId="1276"/>
    <cellStyle name="常规 2 2 7 2" xfId="1277"/>
    <cellStyle name="常规 2 2 3 2" xfId="1278"/>
    <cellStyle name="百分比 4 2 3 2" xfId="1279"/>
    <cellStyle name="百分比 4 2 3" xfId="1280"/>
    <cellStyle name="常规 2 2 6 3" xfId="1281"/>
    <cellStyle name="小数" xfId="1282"/>
    <cellStyle name="百分比 4 2 2 3" xfId="1283"/>
    <cellStyle name="强调文字颜色 5 3 2 2 3" xfId="1284"/>
    <cellStyle name="百分比 4 2 2 2 2" xfId="1285"/>
    <cellStyle name="百分比 4 2 2 2" xfId="1286"/>
    <cellStyle name="千位分隔 3 2 3 4" xfId="1287"/>
    <cellStyle name="常规 2 2 6 2 2" xfId="1288"/>
    <cellStyle name="百分比 4 2 2" xfId="1289"/>
    <cellStyle name="常规 2 2 6 2" xfId="1290"/>
    <cellStyle name="常规 2 2 6" xfId="1291"/>
    <cellStyle name="百分比 4 2" xfId="1292"/>
    <cellStyle name="注释 2 2 3 3" xfId="1293"/>
    <cellStyle name="百分比 3 5" xfId="1294"/>
    <cellStyle name="强调文字颜色 1 2 5" xfId="1295"/>
    <cellStyle name="百分比 3 4 2" xfId="1296"/>
    <cellStyle name="注释 2 2 3 2" xfId="1297"/>
    <cellStyle name="百分比 3 4" xfId="1298"/>
    <cellStyle name="百分比 3 3 3" xfId="1299"/>
    <cellStyle name="适中 4 2 2 2" xfId="1300"/>
    <cellStyle name="百分比 3 3 2 2" xfId="1301"/>
    <cellStyle name="百分比 3 3 2" xfId="1302"/>
    <cellStyle name="百分比 3 2" xfId="1303"/>
    <cellStyle name="常规 2 4 2 9" xfId="1304"/>
    <cellStyle name="百分比 3" xfId="1305"/>
    <cellStyle name="百分比 2 5 2" xfId="1306"/>
    <cellStyle name="注释 2 2 2 3" xfId="1307"/>
    <cellStyle name="百分比 2 5" xfId="1308"/>
    <cellStyle name="百分比 2 4 2 2" xfId="1309"/>
    <cellStyle name="差 2 4 2" xfId="1310"/>
    <cellStyle name="百分比 2 4" xfId="1311"/>
    <cellStyle name="强调文字颜色 3 5 2 2" xfId="1312"/>
    <cellStyle name="百分比 2 3 4" xfId="1313"/>
    <cellStyle name="百分比 2 3 3 2" xfId="1314"/>
    <cellStyle name="百分比 2 3 2 3" xfId="1315"/>
    <cellStyle name="百分比 2 3 2 2 2" xfId="1316"/>
    <cellStyle name="百分比 2 2 5" xfId="1317"/>
    <cellStyle name="常规 3 2 3 2 2" xfId="1318"/>
    <cellStyle name="百分比 2 2 4" xfId="1319"/>
    <cellStyle name="百分比 2 2 3 3" xfId="1320"/>
    <cellStyle name="百分比 2 2 3 2 2" xfId="1321"/>
    <cellStyle name="百分比 2 2 3 2" xfId="1322"/>
    <cellStyle name="百分比 2 2 3" xfId="1323"/>
    <cellStyle name="百分比 2 2 2 3 2" xfId="1324"/>
    <cellStyle name="百分比 2 2 2 2" xfId="1325"/>
    <cellStyle name="百分比 2 2 2" xfId="1326"/>
    <cellStyle name="百分比 2" xfId="1327"/>
    <cellStyle name="检查单元格 6 3" xfId="1328"/>
    <cellStyle name="常规 10 3_2015财政决算公开" xfId="1329"/>
    <cellStyle name="常规 2 5 2 2 3" xfId="1330"/>
    <cellStyle name="常规 2 5 3 2" xfId="1331"/>
    <cellStyle name="标题 3 2_2015财政决算公开" xfId="1332"/>
    <cellStyle name="表标题 3" xfId="1333"/>
    <cellStyle name="Total 2" xfId="1334"/>
    <cellStyle name="差 5 2 2 2" xfId="1335"/>
    <cellStyle name="HEADING2" xfId="1336"/>
    <cellStyle name="HEADING1 2" xfId="1337"/>
    <cellStyle name="Header2 2" xfId="1338"/>
    <cellStyle name="强调文字颜色 5 2 3 2" xfId="1339"/>
    <cellStyle name="Header2" xfId="1340"/>
    <cellStyle name="标题 5 2 3_2015财政决算公开" xfId="1341"/>
    <cellStyle name="强调文字颜色 5 2 3" xfId="1342"/>
    <cellStyle name="Header1 2" xfId="1343"/>
    <cellStyle name="货币 3 2 7" xfId="1344"/>
    <cellStyle name="Fixed" xfId="1345"/>
    <cellStyle name="输出 2 4 2 2" xfId="1346"/>
    <cellStyle name="常规 2 4 4 3 2" xfId="1347"/>
    <cellStyle name="货币 3 2 4 4 2" xfId="1348"/>
    <cellStyle name="Dollar (zero dec)" xfId="1349"/>
    <cellStyle name="千位分隔 3 11" xfId="1350"/>
    <cellStyle name="Date 2" xfId="1351"/>
    <cellStyle name="计算 5 2 3" xfId="1352"/>
    <cellStyle name="Date" xfId="1353"/>
    <cellStyle name="强调文字颜色 2 4 2 3" xfId="1354"/>
    <cellStyle name="Currency1 2" xfId="1355"/>
    <cellStyle name="输入 2 3 3" xfId="1356"/>
    <cellStyle name="常规 2 2" xfId="1357"/>
    <cellStyle name="Comma_1995" xfId="1358"/>
    <cellStyle name="comma zerodec" xfId="1359"/>
    <cellStyle name="60% - 着色 6" xfId="1360"/>
    <cellStyle name="适中 3 2 2 2" xfId="1361"/>
    <cellStyle name="60% - 着色 5" xfId="1362"/>
    <cellStyle name="60% - 着色 4" xfId="1363"/>
    <cellStyle name="60% - 着色 3 2" xfId="1364"/>
    <cellStyle name="适中 2 3 3" xfId="1365"/>
    <cellStyle name="60% - 着色 3" xfId="1366"/>
    <cellStyle name="常规 2 2 11" xfId="1367"/>
    <cellStyle name="60% - 着色 2 2" xfId="1368"/>
    <cellStyle name="适中 2 2 3" xfId="1369"/>
    <cellStyle name="60% - 着色 1 2" xfId="1370"/>
    <cellStyle name="60% - 着色 1" xfId="1371"/>
    <cellStyle name="60% - 强调文字颜色 6 8" xfId="1372"/>
    <cellStyle name="常规 12 2 2 2 2" xfId="1373"/>
    <cellStyle name="60% - 强调文字颜色 6 7" xfId="1374"/>
    <cellStyle name="60% - 强调文字颜色 6 6 3" xfId="1375"/>
    <cellStyle name="60% - 强调文字颜色 6 6" xfId="1376"/>
    <cellStyle name="60% - 强调文字颜色 6 5 4" xfId="1377"/>
    <cellStyle name="百分比 3 2 3" xfId="1378"/>
    <cellStyle name="60% - 强调文字颜色 6 5" xfId="1379"/>
    <cellStyle name="60% - 强调文字颜色 6 4 4" xfId="1380"/>
    <cellStyle name="百分比 3 2 2 3" xfId="1381"/>
    <cellStyle name="千位分隔 2 2 3 5" xfId="1382"/>
    <cellStyle name="60% - 强调文字颜色 6 4 3" xfId="1383"/>
    <cellStyle name="小数 2 3 2" xfId="1384"/>
    <cellStyle name="检查单元格 4 3 2" xfId="1385"/>
    <cellStyle name="60% - 强调文字颜色 6 4 2" xfId="1386"/>
    <cellStyle name="百分比 3 2 2 2" xfId="1387"/>
    <cellStyle name="千位分隔 2 2 3 4" xfId="1388"/>
    <cellStyle name="输入 2 2 3 2" xfId="1389"/>
    <cellStyle name="Calc Currency (0)" xfId="1390"/>
    <cellStyle name="百分比 3 2 2" xfId="1391"/>
    <cellStyle name="60% - 强调文字颜色 6 4" xfId="1392"/>
    <cellStyle name="解释性文本 3 3 2" xfId="1393"/>
    <cellStyle name="60% - 强调文字颜色 6 3 4 2" xfId="1394"/>
    <cellStyle name="60% - 强调文字颜色 6 3 4" xfId="1395"/>
    <cellStyle name="小数 2 2 3" xfId="1396"/>
    <cellStyle name="检查单元格 4 2 3" xfId="1397"/>
    <cellStyle name="千位分隔 2 2 2 6" xfId="1398"/>
    <cellStyle name="60% - 强调文字颜色 6 3 3 3" xfId="1399"/>
    <cellStyle name="60% - 强调文字颜色 6 3 3 2 2" xfId="1400"/>
    <cellStyle name="常规 4 2 2 9" xfId="1401"/>
    <cellStyle name="千位分隔 4 2 4 5" xfId="1402"/>
    <cellStyle name="常规 10 2 3 2" xfId="1403"/>
    <cellStyle name="60% - 强调文字颜色 6 3 2 4" xfId="1404"/>
    <cellStyle name="60% - 强调文字颜色 6 3 2" xfId="1405"/>
    <cellStyle name="千位分隔 2 2 2 4" xfId="1406"/>
    <cellStyle name="解释性文本 3 2 3" xfId="1407"/>
    <cellStyle name="60% - 强调文字颜色 6 2 6" xfId="1408"/>
    <cellStyle name="解释性文本 3 2 2" xfId="1409"/>
    <cellStyle name="60% - 强调文字颜色 6 2 5" xfId="1410"/>
    <cellStyle name="60% - 强调文字颜色 6 2 4 2 2" xfId="1411"/>
    <cellStyle name="汇总 4 3" xfId="1412"/>
    <cellStyle name="?鹎%U龡&amp;H齲_x0001_C铣_x0014__x0007__x0001__x0001_ 3 4" xfId="1413"/>
    <cellStyle name="60% - 强调文字颜色 6 2 3 5" xfId="1414"/>
    <cellStyle name="60% - 强调文字颜色 6 2 3 2 2" xfId="1415"/>
    <cellStyle name="标题 1 2_2015财政决算公开" xfId="1416"/>
    <cellStyle name="?鹎%U龡&amp;H齲_x0001_C铣_x0014__x0007__x0001__x0001_ 2 3" xfId="1417"/>
    <cellStyle name="60% - 强调文字颜色 2 7 2" xfId="1418"/>
    <cellStyle name="60% - 强调文字颜色 6 2 2 4" xfId="1419"/>
    <cellStyle name="货币 4 2 7 2" xfId="1420"/>
    <cellStyle name="?鹎%U龡&amp;H齲_x0001_C铣_x0014__x0007__x0001__x0001_ 2 7" xfId="1421"/>
    <cellStyle name="?鹎%U龡&amp;H齲_x0001_C铣_x0014__x0007__x0001__x0001_ 2 2 2" xfId="1422"/>
    <cellStyle name="60% - 强调文字颜色 6 2 2 3 2" xfId="1423"/>
    <cellStyle name="60% - 强调文字颜色 5 7 2" xfId="1424"/>
    <cellStyle name="60% - 强调文字颜色 5 6 3" xfId="1425"/>
    <cellStyle name="40% - 强调文字颜色 3 4 2 3" xfId="1426"/>
    <cellStyle name="20% - 强调文字颜色 6 8" xfId="1427"/>
    <cellStyle name="60% - 强调文字颜色 5 6 2" xfId="1428"/>
    <cellStyle name="60% - 强调文字颜色 5 5 2" xfId="1429"/>
    <cellStyle name="标题 1 2 5" xfId="1430"/>
    <cellStyle name="60% - 强调文字颜色 5 4 3 2" xfId="1431"/>
    <cellStyle name="检查单元格 3 3 2 2" xfId="1432"/>
    <cellStyle name="60% - 强调文字颜色 5 4 3" xfId="1433"/>
    <cellStyle name="检查单元格 3 3 2" xfId="1434"/>
    <cellStyle name="检查单元格 3 2 2 3" xfId="1435"/>
    <cellStyle name="60% - 强调文字颜色 5 3 3" xfId="1436"/>
    <cellStyle name="检查单元格 3 2 2" xfId="1437"/>
    <cellStyle name="60% - 强调文字颜色 5 3 2" xfId="1438"/>
    <cellStyle name="?鹎%U龡&amp;H齲_x0001_C铣_x0014__x0007__x0001__x0001_ 3 4 3 4 2" xfId="1439"/>
    <cellStyle name="40% - 强调文字颜色 5 3 2 2 2 2" xfId="1440"/>
    <cellStyle name="强调文字颜色 4 3 3 2 2" xfId="1441"/>
    <cellStyle name="?鹎%U龡&amp;H齲_x0001_C铣_x0014__x0007__x0001__x0001_ 3 4 2 7" xfId="1442"/>
    <cellStyle name="60% - 强调文字颜色 5 3" xfId="1443"/>
    <cellStyle name="?鹎%U龡&amp;H齲_x0001_C铣_x0014__x0007__x0001__x0001_ 3 2 2 2 2 5" xfId="1444"/>
    <cellStyle name="?鹎%U龡&amp;H齲_x0001_C铣_x0014__x0007__x0001__x0001_ 3 10" xfId="1445"/>
    <cellStyle name="?鹎%U龡&amp;H齲_x0001_C铣_x0014__x0007__x0001__x0001_ 3 4 4 5" xfId="1446"/>
    <cellStyle name="?鹎%U龡&amp;H齲_x0001_C铣_x0014__x0007__x0001__x0001_ 6 3 2" xfId="1447"/>
    <cellStyle name="40% - 强调文字颜色 1 3 2 3" xfId="1448"/>
    <cellStyle name="20% - 强调文字颜色 6 5 2_2015财政决算公开" xfId="1449"/>
    <cellStyle name="60% - 强调文字颜色 5 2_2015财政决算公开" xfId="1450"/>
    <cellStyle name="千位分隔 3 10" xfId="1451"/>
    <cellStyle name="解释性文本 2 2 3" xfId="1452"/>
    <cellStyle name="60% - 强调文字颜色 5 2 6" xfId="1453"/>
    <cellStyle name="解释性文本 2 2 2 2" xfId="1454"/>
    <cellStyle name="解释性文本 2 2 2" xfId="1455"/>
    <cellStyle name="60% - 强调文字颜色 5 2 5" xfId="1456"/>
    <cellStyle name="常规 2 4 2 3" xfId="1457"/>
    <cellStyle name="60% - 强调文字颜色 5 2 4 2 2" xfId="1458"/>
    <cellStyle name="货币 2 11" xfId="1459"/>
    <cellStyle name="常规 2 3 2 4" xfId="1460"/>
    <cellStyle name="40% - 强调文字颜色 4 3 3 2" xfId="1461"/>
    <cellStyle name="60% - 强调文字颜色 5 2 3 2 3" xfId="1462"/>
    <cellStyle name="40% - 强调文字颜色 5 2 2 2 2" xfId="1463"/>
    <cellStyle name="?鹎%U龡&amp;H齲_x0001_C铣_x0014__x0007__x0001__x0001_ 2 4 3 4" xfId="1464"/>
    <cellStyle name="强调文字颜色 3 3 3 2" xfId="1465"/>
    <cellStyle name="后继超级链接 2 3" xfId="1466"/>
    <cellStyle name="60% - 强调文字颜色 5 2 3 2 2 2" xfId="1467"/>
    <cellStyle name="常规 2 3 2 3" xfId="1468"/>
    <cellStyle name="60% - 强调文字颜色 5 2 3 2 2" xfId="1469"/>
    <cellStyle name="常规 28 2 2" xfId="1470"/>
    <cellStyle name="货币 3 2 7 2" xfId="1471"/>
    <cellStyle name="适中 3" xfId="1472"/>
    <cellStyle name="Fixed 2" xfId="1473"/>
    <cellStyle name="60% - 强调文字颜色 5 2 2 4" xfId="1474"/>
    <cellStyle name="60% - 强调文字颜色 1 2 3 2 3" xfId="1475"/>
    <cellStyle name="好 3 2 2 2 2" xfId="1476"/>
    <cellStyle name="适中 2 2" xfId="1477"/>
    <cellStyle name="常规 15 5" xfId="1478"/>
    <cellStyle name="60% - 强调文字颜色 5 2 2 3 2" xfId="1479"/>
    <cellStyle name="适中 2" xfId="1480"/>
    <cellStyle name="60% - 强调文字颜色 5 2 2 3" xfId="1481"/>
    <cellStyle name="常规 14 6" xfId="1482"/>
    <cellStyle name="60% - 强调文字颜色 5 2 2 2 3" xfId="1483"/>
    <cellStyle name="千位分隔 6 3" xfId="1484"/>
    <cellStyle name="标题 4 5 3" xfId="1485"/>
    <cellStyle name="?鹎%U龡&amp;H齲_x0001_C铣_x0014__x0007__x0001__x0001_ 4 2 3 3" xfId="1486"/>
    <cellStyle name="常规 14 5" xfId="1487"/>
    <cellStyle name="60% - 强调文字颜色 5 2 2 2 2" xfId="1488"/>
    <cellStyle name="常规 2 2 2 3" xfId="1489"/>
    <cellStyle name="千位分隔 6 2" xfId="1490"/>
    <cellStyle name="?鹎%U龡&amp;H齲_x0001_C铣_x0014__x0007__x0001__x0001_ 4 2 3 2" xfId="1491"/>
    <cellStyle name="标题 4 5 2" xfId="1492"/>
    <cellStyle name="40% - 强调文字颜色 3 3 2 4" xfId="1493"/>
    <cellStyle name="60% - 强调文字颜色 4 6 3" xfId="1494"/>
    <cellStyle name="检查单元格 2 5 2" xfId="1495"/>
    <cellStyle name="40% - 强调文字颜色 3 3 2 3 2" xfId="1496"/>
    <cellStyle name="60% - 强调文字颜色 4 6 2 2" xfId="1497"/>
    <cellStyle name="60% - 强调文字颜色 4 5 3 2" xfId="1498"/>
    <cellStyle name="60% - 强调文字颜色 4 5 3" xfId="1499"/>
    <cellStyle name="检查单元格 2 4 2" xfId="1500"/>
    <cellStyle name="60% - 强调文字颜色 4 5" xfId="1501"/>
    <cellStyle name="计算 2 4 2 2" xfId="1502"/>
    <cellStyle name="40% - 强调文字颜色 6 2 5 2" xfId="1503"/>
    <cellStyle name="常规 4 2 4 4" xfId="1504"/>
    <cellStyle name="货币 2 2 5 3 2" xfId="1505"/>
    <cellStyle name="常规 8 6" xfId="1506"/>
    <cellStyle name="常规 72" xfId="1507"/>
    <cellStyle name="常规 67" xfId="1508"/>
    <cellStyle name="注释 5 2" xfId="1509"/>
    <cellStyle name="60% - 强调文字颜色 4 4 4" xfId="1510"/>
    <cellStyle name="检查单元格 2 3 3" xfId="1511"/>
    <cellStyle name="40% - 强调文字颜色 2 2 2 3 2" xfId="1512"/>
    <cellStyle name="常规 2 5 3" xfId="1513"/>
    <cellStyle name="常规 71" xfId="1514"/>
    <cellStyle name="常规 66" xfId="1515"/>
    <cellStyle name="差_全国友协2010年度中央部门决算（草案）" xfId="1516"/>
    <cellStyle name="60% - 强调文字颜色 4 4 3" xfId="1517"/>
    <cellStyle name="检查单元格 2 3 2" xfId="1518"/>
    <cellStyle name="常规 2 2 4 4" xfId="1519"/>
    <cellStyle name="40% - 强调文字颜色 4 2 5 2" xfId="1520"/>
    <cellStyle name="检查单元格 3 2 2 2 2" xfId="1521"/>
    <cellStyle name="常规 70" xfId="1522"/>
    <cellStyle name="常规 65" xfId="1523"/>
    <cellStyle name="60% - 强调文字颜色 4 4 2" xfId="1524"/>
    <cellStyle name="60% - 强调文字颜色 4 4" xfId="1525"/>
    <cellStyle name="常规 2 4 2 7 2" xfId="1526"/>
    <cellStyle name="适中 2 3" xfId="1527"/>
    <cellStyle name="注释 4 2 2" xfId="1528"/>
    <cellStyle name="60% - 强调文字颜色 4 3 4 2" xfId="1529"/>
    <cellStyle name="常规 17 2" xfId="1530"/>
    <cellStyle name="常规 22 2" xfId="1531"/>
    <cellStyle name="60% - 强调文字颜色 4 3 3 2" xfId="1532"/>
    <cellStyle name="检查单元格 2 2 2 2" xfId="1533"/>
    <cellStyle name="常规 21 2" xfId="1534"/>
    <cellStyle name="常规 16 2" xfId="1535"/>
    <cellStyle name="百分比 3 6" xfId="1536"/>
    <cellStyle name="60% - 强调文字颜色 4 3 3" xfId="1537"/>
    <cellStyle name="检查单元格 2 2 2" xfId="1538"/>
    <cellStyle name="常规 16" xfId="1539"/>
    <cellStyle name="常规 21" xfId="1540"/>
    <cellStyle name="常规 13 4" xfId="1541"/>
    <cellStyle name="货币 2 3 5 2" xfId="1542"/>
    <cellStyle name="货币 2 3 7 2" xfId="1543"/>
    <cellStyle name="常规 15 4" xfId="1544"/>
    <cellStyle name="60% - 强调文字颜色 4 3 2 3" xfId="1545"/>
    <cellStyle name="常规 5 2 2 2 2" xfId="1546"/>
    <cellStyle name="?鹎%U龡&amp;H齲_x0001_C铣_x0014__x0007__x0001__x0001_ 4 2" xfId="1547"/>
    <cellStyle name="?鹎%U龡&amp;H齲_x0001_C铣_x0014__x0007__x0001__x0001_ 3 3 3 3 2" xfId="1548"/>
    <cellStyle name="60% - 强调文字颜色 6 2 4 3" xfId="1549"/>
    <cellStyle name="60% - 强调文字颜色 4 3 2 2 2 2" xfId="1550"/>
    <cellStyle name="?鹎%U龡&amp;H齲_x0001_C铣_x0014__x0007__x0001__x0001_ 2 2 2 2 2 2" xfId="1551"/>
    <cellStyle name="60% - 强调文字颜色 4 3 2 2" xfId="1552"/>
    <cellStyle name="百分比 2 6" xfId="1553"/>
    <cellStyle name="常规 20 2" xfId="1554"/>
    <cellStyle name="常规 15 2" xfId="1555"/>
    <cellStyle name="强调文字颜色 6 9" xfId="1556"/>
    <cellStyle name="60% - 强调文字颜色 4 3 2" xfId="1557"/>
    <cellStyle name="常规 15" xfId="1558"/>
    <cellStyle name="常规 20" xfId="1559"/>
    <cellStyle name="强调文字颜色 1 2 2 3" xfId="1560"/>
    <cellStyle name="60% - 强调文字颜色 4 2_2015财政决算公开" xfId="1561"/>
    <cellStyle name="60% - 强调文字颜色 4 2" xfId="1562"/>
    <cellStyle name="40% - 强调文字颜色 3 2 2 4" xfId="1563"/>
    <cellStyle name="60% - 强调文字颜色 3 6 3" xfId="1564"/>
    <cellStyle name="40% - 强调文字颜色 3 2 2 3" xfId="1565"/>
    <cellStyle name="60% - 强调文字颜色 3 6 2" xfId="1566"/>
    <cellStyle name="常规 5 2 6 2" xfId="1567"/>
    <cellStyle name="货币 3 6 2 2" xfId="1568"/>
    <cellStyle name="60% - 强调文字颜色 3 5 4" xfId="1569"/>
    <cellStyle name="60% - 强调文字颜色 3 5 3" xfId="1570"/>
    <cellStyle name="60% - 强调文字颜色 3 5 2 3" xfId="1571"/>
    <cellStyle name="常规 2 3 10" xfId="1572"/>
    <cellStyle name="20% - 强调文字颜色 3 3 4" xfId="1573"/>
    <cellStyle name="20% - 强调文字颜色 4 2 2 2" xfId="1574"/>
    <cellStyle name="链接单元格 2" xfId="1575"/>
    <cellStyle name="60% - 强调文字颜色 3 4 2 3" xfId="1576"/>
    <cellStyle name="?鹎%U龡&amp;H齲_x0001_C铣_x0014__x0007__x0001__x0001_ 2 2 2 6 2 2" xfId="1577"/>
    <cellStyle name="好 2 4" xfId="1578"/>
    <cellStyle name="40% - 强调文字颜色 5 3" xfId="1579"/>
    <cellStyle name="40% - 强调文字颜色 2 4 3" xfId="1580"/>
    <cellStyle name="60% - 强调文字颜色 3 4 2 2 2" xfId="1581"/>
    <cellStyle name="货币 2 2 2 4 4" xfId="1582"/>
    <cellStyle name="60% - 强调文字颜色 3 3 3 2" xfId="1583"/>
    <cellStyle name="60% - 强调文字颜色 3 3 2 4" xfId="1584"/>
    <cellStyle name="20% - 强调文字颜色 6 2 2 3" xfId="1585"/>
    <cellStyle name="60% - 强调文字颜色 3 3 2 3 2" xfId="1586"/>
    <cellStyle name="60% - 强调文字颜色 3 3 2 2 2 2" xfId="1587"/>
    <cellStyle name="常规 2 5" xfId="1588"/>
    <cellStyle name="?鹎%U龡&amp;H齲_x0001_C铣_x0014__x0007__x0001__x0001_ 2 3 4 3" xfId="1589"/>
    <cellStyle name="40% - 强调文字颜色 4 2 2 2_2015财政决算公开" xfId="1590"/>
    <cellStyle name="40% - 强调文字颜色 1 7 2" xfId="1591"/>
    <cellStyle name="?鹎%U龡&amp;H齲_x0001_C铣_x0014__x0007__x0001__x0001_ 2 8" xfId="1592"/>
    <cellStyle name="解释性文本 2 2" xfId="1593"/>
    <cellStyle name="40% - 强调文字颜色 2 3 2 3 2" xfId="1594"/>
    <cellStyle name="60% - 强调文字颜色 3 2_2015财政决算公开" xfId="1595"/>
    <cellStyle name="标题 3 5 2 2" xfId="1596"/>
    <cellStyle name="40% - 强调文字颜色 4 3 2 3" xfId="1597"/>
    <cellStyle name="常规 13_2015财政决算公开" xfId="1598"/>
    <cellStyle name="60% - 强调文字颜色 3 2 3 3 2" xfId="1599"/>
    <cellStyle name="20% - 强调文字颜色 5 2 2 3" xfId="1600"/>
    <cellStyle name="40% - 强调文字颜色 2 8" xfId="1601"/>
    <cellStyle name="常规 4 2 6 5" xfId="1602"/>
    <cellStyle name="60% - 强调文字颜色 3 2 2 3 2" xfId="1603"/>
    <cellStyle name="?鹎%U龡&amp;H齲_x0001_C铣_x0014__x0007__x0001__x0001_ 2 2 2 4 2 2" xfId="1604"/>
    <cellStyle name="60% - 强调文字颜色 3 2 2 3" xfId="1605"/>
    <cellStyle name="60% - 强调文字颜色 3 2 2 2 2" xfId="1606"/>
    <cellStyle name="60% - 强调文字颜色 3 2 2 2" xfId="1607"/>
    <cellStyle name="60% - 强调文字颜色 3 2 2" xfId="1608"/>
    <cellStyle name="60% - 强调文字颜色 3 2" xfId="1609"/>
    <cellStyle name="60% - 强调文字颜色 2 8" xfId="1610"/>
    <cellStyle name="标题 3 3 3 2" xfId="1611"/>
    <cellStyle name="60% - 强调文字颜色 2 7" xfId="1612"/>
    <cellStyle name="20% - 强调文字颜色 2 5" xfId="1613"/>
    <cellStyle name="强调文字颜色 2 2 3 4" xfId="1614"/>
    <cellStyle name="60% - 强调文字颜色 2 6 3" xfId="1615"/>
    <cellStyle name="20% - 强调文字颜色 2 4" xfId="1616"/>
    <cellStyle name="强调文字颜色 2 2 3 3" xfId="1617"/>
    <cellStyle name="60% - 强调文字颜色 2 6 2" xfId="1618"/>
    <cellStyle name="货币 3 5 2 2" xfId="1619"/>
    <cellStyle name="60% - 强调文字颜色 2 5 4" xfId="1620"/>
    <cellStyle name="20% - 强调文字颜色 1 6" xfId="1621"/>
    <cellStyle name="?鹎%U龡&amp;H齲_x0001_C铣_x0014__x0007__x0001__x0001_ 3 2 2 4 2" xfId="1622"/>
    <cellStyle name="?鹎%U龡&amp;H齲_x0001_C铣_x0014__x0007__x0001__x0001_ 3 6 4" xfId="1623"/>
    <cellStyle name="40% - 强调文字颜色 3 2 4_2015财政决算公开" xfId="1624"/>
    <cellStyle name="差 3 4 2" xfId="1625"/>
    <cellStyle name="40% - 强调文字颜色 4 2 4_2015财政决算公开" xfId="1626"/>
    <cellStyle name="20% - 强调文字颜色 1 5" xfId="1627"/>
    <cellStyle name="强调文字颜色 2 2 2 4" xfId="1628"/>
    <cellStyle name="?鹎%U龡&amp;H齲_x0001_C铣_x0014__x0007__x0001__x0001_ 3 6 3" xfId="1629"/>
    <cellStyle name="60% - 强调文字颜色 2 5 3" xfId="1630"/>
    <cellStyle name="20% - 强调文字颜色 1 4 3" xfId="1631"/>
    <cellStyle name="60% - 强调文字颜色 2 5 2 3" xfId="1632"/>
    <cellStyle name="检查单元格 5 4" xfId="1633"/>
    <cellStyle name="60% - 强调文字颜色 2 5 2 2 2" xfId="1634"/>
    <cellStyle name="20% - 强调文字颜色 1 4 2 2" xfId="1635"/>
    <cellStyle name="强调文字颜色 2 2 2 3" xfId="1636"/>
    <cellStyle name="20% - 强调文字颜色 1 4" xfId="1637"/>
    <cellStyle name="?鹎%U龡&amp;H齲_x0001_C铣_x0014__x0007__x0001__x0001_ 3 6 2" xfId="1638"/>
    <cellStyle name="60% - 强调文字颜色 2 5 2" xfId="1639"/>
    <cellStyle name="60% - 强调文字颜色 2 4 4" xfId="1640"/>
    <cellStyle name="常规 2 5 4 2" xfId="1641"/>
    <cellStyle name="60% - 强调文字颜色 2 4 2 3" xfId="1642"/>
    <cellStyle name="60% - 强调文字颜色 2 4" xfId="1643"/>
    <cellStyle name="注释 4 2" xfId="1644"/>
    <cellStyle name="检查单元格 2 2 3" xfId="1645"/>
    <cellStyle name="60% - 强调文字颜色 4 3 4" xfId="1646"/>
    <cellStyle name="60% - 强调文字颜色 2 3 4 2" xfId="1647"/>
    <cellStyle name="60% - 强调文字颜色 2 3 2" xfId="1648"/>
    <cellStyle name="注释 2" xfId="1649"/>
    <cellStyle name="常规 5 2 6" xfId="1650"/>
    <cellStyle name="?鹎%U龡&amp;H齲_x0001_C铣_x0014__x0007__x0001__x0001_ 3 2 8" xfId="1651"/>
    <cellStyle name="货币 3 6 2" xfId="1652"/>
    <cellStyle name="60% - 强调文字颜色 2 2 6" xfId="1653"/>
    <cellStyle name="20% - 强调文字颜色 2 3 2 2 3" xfId="1654"/>
    <cellStyle name="60% - 强调文字颜色 2 2 5 2" xfId="1655"/>
    <cellStyle name="60% - 强调文字颜色 3 4 4" xfId="1656"/>
    <cellStyle name="60% - 强调文字颜色 2 2 5" xfId="1657"/>
    <cellStyle name="输入 5 2 3" xfId="1658"/>
    <cellStyle name="60% - 强调文字颜色 2 2 4 2 2" xfId="1659"/>
    <cellStyle name="60% - 强调文字颜色 3 3 4 2" xfId="1660"/>
    <cellStyle name="60% - 强调文字颜色 3 3 4" xfId="1661"/>
    <cellStyle name="60% - 强调文字颜色 2 2 4 2" xfId="1662"/>
    <cellStyle name="输入 5 2 2 2" xfId="1663"/>
    <cellStyle name="60% - 强调文字颜色 1 2_2015财政决算公开" xfId="1664"/>
    <cellStyle name="货币 4 6 2" xfId="1665"/>
    <cellStyle name="60% - 强调文字颜色 3 2 6" xfId="1666"/>
    <cellStyle name="60% - 强调文字颜色 2 2 3 4" xfId="1667"/>
    <cellStyle name="千位分隔 2 2 7" xfId="1668"/>
    <cellStyle name="60% - 强调文字颜色 3 2 5 2" xfId="1669"/>
    <cellStyle name="60% - 强调文字颜色 2 2 3 3 2" xfId="1670"/>
    <cellStyle name="常规 2 2 3 2 4" xfId="1671"/>
    <cellStyle name="60% - 强调文字颜色 3 2 5" xfId="1672"/>
    <cellStyle name="comma zerodec 2" xfId="1673"/>
    <cellStyle name="60% - 强调文字颜色 2 2 3 3" xfId="1674"/>
    <cellStyle name="60% - 强调文字颜色 5 8" xfId="1675"/>
    <cellStyle name="60% - 强调文字颜色 2 2 3 2 2 2" xfId="1676"/>
    <cellStyle name="60% - 强调文字颜色 3 2 4 2 2" xfId="1677"/>
    <cellStyle name="40% - 强调文字颜色 4 2 2 2" xfId="1678"/>
    <cellStyle name="货币 2 3 2 5" xfId="1679"/>
    <cellStyle name="常规 3 5 2 2" xfId="1680"/>
    <cellStyle name="40% - 强调文字颜色 5 2_2015财政决算公开" xfId="1681"/>
    <cellStyle name="60% - 强调文字颜色 2 2 3 2 2" xfId="1682"/>
    <cellStyle name="60% - 强调文字颜色 3 2 4 2" xfId="1683"/>
    <cellStyle name="20% - 强调文字颜色 1 3 2 2_2015财政决算公开" xfId="1684"/>
    <cellStyle name="货币 4 5 2" xfId="1685"/>
    <cellStyle name="常规 2 3 4 2" xfId="1686"/>
    <cellStyle name="20% - 强调文字颜色 4 2 3_2015财政决算公开" xfId="1687"/>
    <cellStyle name="60% - 强调文字颜色 2 2 2 3" xfId="1688"/>
    <cellStyle name="差 8" xfId="1689"/>
    <cellStyle name="货币 2 2 2 5 2" xfId="1690"/>
    <cellStyle name="?鹎%U龡&amp;H齲_x0001_C铣_x0014__x0007__x0001__x0001_ 2 4 4 5" xfId="1691"/>
    <cellStyle name="标题 2 3 2" xfId="1692"/>
    <cellStyle name="60% - 强调文字颜色 2 2 2 2 2 2" xfId="1693"/>
    <cellStyle name="百分比 2 3 2 2" xfId="1694"/>
    <cellStyle name="差 7 2" xfId="1695"/>
    <cellStyle name="60% - 强调文字颜色 2 2 2 2 2" xfId="1696"/>
    <cellStyle name="?鹎%U龡&amp;H齲_x0001_C铣_x0014__x0007__x0001__x0001_ 2 2 2 2 3_2015财政决算公开" xfId="1697"/>
    <cellStyle name="60% - 强调文字颜色 2 2 2 2" xfId="1698"/>
    <cellStyle name="差 7" xfId="1699"/>
    <cellStyle name="60% - 强调文字颜色 2 2 2" xfId="1700"/>
    <cellStyle name="60% - 强调文字颜色 2 2" xfId="1701"/>
    <cellStyle name="60% - 强调文字颜色 1 8" xfId="1702"/>
    <cellStyle name="标题 3 3 2 3" xfId="1703"/>
    <cellStyle name="60% - 强调文字颜色 1 7" xfId="1704"/>
    <cellStyle name="常规 2 4 2 4 5" xfId="1705"/>
    <cellStyle name="标题 3 3 2 2" xfId="1706"/>
    <cellStyle name="强调文字颜色 2 5 2 2 2" xfId="1707"/>
    <cellStyle name="60% - 强调文字颜色 1 6 3" xfId="1708"/>
    <cellStyle name="60% - 强调文字颜色 1 6 2" xfId="1709"/>
    <cellStyle name="常规 2 4 2 4 4 2" xfId="1710"/>
    <cellStyle name="常规 2 4 2 4 4" xfId="1711"/>
    <cellStyle name="货币 3 4 2 2" xfId="1712"/>
    <cellStyle name="60% - 强调文字颜色 1 5 4" xfId="1713"/>
    <cellStyle name="货币 2 10" xfId="1714"/>
    <cellStyle name="60% - 强调文字颜色 1 5 3" xfId="1715"/>
    <cellStyle name="60% - 强调文字颜色 1 5 2 3" xfId="1716"/>
    <cellStyle name="常规 10 3 2" xfId="1717"/>
    <cellStyle name="60% - 强调文字颜色 1 5 2" xfId="1718"/>
    <cellStyle name="常规 2 4 2 4 3 2" xfId="1719"/>
    <cellStyle name="常规 10 3" xfId="1720"/>
    <cellStyle name="60% - 强调文字颜色 4 3 2 2 2" xfId="1721"/>
    <cellStyle name="常规 15 2 2" xfId="1722"/>
    <cellStyle name="常规 20 2 2" xfId="1723"/>
    <cellStyle name="60% - 强调文字颜色 1 5" xfId="1724"/>
    <cellStyle name="常规 2 4 2 4 3" xfId="1725"/>
    <cellStyle name="60% - 强调文字颜色 1 5 3 2" xfId="1726"/>
    <cellStyle name="货币 2 10 2" xfId="1727"/>
    <cellStyle name="60% - 强调文字颜色 1 4 3" xfId="1728"/>
    <cellStyle name="60% - 强调文字颜色 1 4 2 2 2" xfId="1729"/>
    <cellStyle name="常规 2 4 2 4 2 2" xfId="1730"/>
    <cellStyle name="60% - 强调文字颜色 1 4 2" xfId="1731"/>
    <cellStyle name="60% - 强调文字颜色 6 4 3 2" xfId="1732"/>
    <cellStyle name="60% - 强调文字颜色 1 4" xfId="1733"/>
    <cellStyle name="常规 2 4 2 4 2" xfId="1734"/>
    <cellStyle name="40% - 强调文字颜色 5 2 2 2_2015财政决算公开" xfId="1735"/>
    <cellStyle name="链接单元格 3 2" xfId="1736"/>
    <cellStyle name="60% - 强调文字颜色 1 3 3 2 2" xfId="1737"/>
    <cellStyle name="常规 2_2012-2013年“三公”经费预决算情况汇总表样" xfId="1738"/>
    <cellStyle name="60% - 强调文字颜色 1 3 2 4" xfId="1739"/>
    <cellStyle name="?鹎%U龡&amp;H齲_x0001_C铣_x0014__x0007__x0001__x0001_ 2 2 3 3 2 2" xfId="1740"/>
    <cellStyle name="常规 4 2 4 2" xfId="1741"/>
    <cellStyle name="常规 4 6 2" xfId="1742"/>
    <cellStyle name="常规 8 4" xfId="1743"/>
    <cellStyle name="60% - 强调文字颜色 1 3" xfId="1744"/>
    <cellStyle name="?鹎%U龡&amp;H齲_x0001_C铣_x0014__x0007__x0001__x0001_ 2 2 9" xfId="1745"/>
    <cellStyle name="货币 2 3 3 4" xfId="1746"/>
    <cellStyle name="?鹎%U龡&amp;H齲_x0001_C铣_x0014__x0007__x0001__x0001_ 4 10" xfId="1747"/>
    <cellStyle name="常规 4 2 7" xfId="1748"/>
    <cellStyle name="?鹎%U龡&amp;H齲_x0001_C铣_x0014__x0007__x0001__x0001_ 4 8 2" xfId="1749"/>
    <cellStyle name="千位分隔 4 2 2 3" xfId="1750"/>
    <cellStyle name="货币 2 6 3" xfId="1751"/>
    <cellStyle name="链接单元格 6 2" xfId="1752"/>
    <cellStyle name="60% - 强调文字颜色 1 2 7" xfId="1753"/>
    <cellStyle name="20% - 强调文字颜色 4 2 2" xfId="1754"/>
    <cellStyle name="标题 5 3 2 2 2" xfId="1755"/>
    <cellStyle name="标题 2 2 3 2 2" xfId="1756"/>
    <cellStyle name="货币 2 6 2" xfId="1757"/>
    <cellStyle name="60% - 强调文字颜色 1 2 6" xfId="1758"/>
    <cellStyle name="?鹎%U龡&amp;H齲_x0001_C铣_x0014__x0007__x0001__x0001_ 2 2 8" xfId="1759"/>
    <cellStyle name="货币 2 3 3 3" xfId="1760"/>
    <cellStyle name="链接单元格 3 2 3" xfId="1761"/>
    <cellStyle name="Calc Currency (0) 2" xfId="1762"/>
    <cellStyle name="输入 4 2 3" xfId="1763"/>
    <cellStyle name="60% - 强调文字颜色 1 2 5" xfId="1764"/>
    <cellStyle name="60% - 强调文字颜色 1 2 3 2 2" xfId="1765"/>
    <cellStyle name="?鹎%U龡&amp;H齲_x0001_C铣_x0014__x0007__x0001__x0001_ 4 3 5" xfId="1766"/>
    <cellStyle name="标题 5 7" xfId="1767"/>
    <cellStyle name="标题 3 2 3 2 2" xfId="1768"/>
    <cellStyle name="好 6 2 2" xfId="1769"/>
    <cellStyle name="常规 6 3 3" xfId="1770"/>
    <cellStyle name="40% - 着色 6 2" xfId="1771"/>
    <cellStyle name="40% - 着色 6" xfId="1772"/>
    <cellStyle name="常规 2 2 2 2 4_2015财政决算公开" xfId="1773"/>
    <cellStyle name="千位分隔 2 8 2" xfId="1774"/>
    <cellStyle name="40% - 着色 2" xfId="1775"/>
    <cellStyle name="强调文字颜色 4 4 2 3" xfId="1776"/>
    <cellStyle name="?鹎%U龡&amp;H齲_x0001_C铣_x0014__x0007__x0001__x0001_ 3 2 2 3 3" xfId="1777"/>
    <cellStyle name="60% - 强调文字颜色 4 2 6" xfId="1778"/>
    <cellStyle name="40% - 强调文字颜色 6 8" xfId="1779"/>
    <cellStyle name="注释 3 4" xfId="1780"/>
    <cellStyle name="千位分隔 3 7" xfId="1781"/>
    <cellStyle name="千位分隔 3 5 2 2" xfId="1782"/>
    <cellStyle name="强调文字颜色 6 2 5" xfId="1783"/>
    <cellStyle name="常规 8 3 4" xfId="1784"/>
    <cellStyle name="40% - 强调文字颜色 6 6 2 2" xfId="1785"/>
    <cellStyle name="注释 3 2 2 2" xfId="1786"/>
    <cellStyle name="60% - 强调文字颜色 4 2 4 2 2" xfId="1787"/>
    <cellStyle name="解释性文本 2 3" xfId="1788"/>
    <cellStyle name="?鹎%U龡&amp;H齲_x0001_C铣_x0014__x0007__x0001__x0001_ 2 2 7 2" xfId="1789"/>
    <cellStyle name="链接单元格 3 2 2 2" xfId="1790"/>
    <cellStyle name="输出 3 2 3" xfId="1791"/>
    <cellStyle name="20% - 强调文字颜色 4 2_2015财政决算公开" xfId="1792"/>
    <cellStyle name="40% - 强调文字颜色 4 5 3 2" xfId="1793"/>
    <cellStyle name="检查单元格 8" xfId="1794"/>
    <cellStyle name="常规 2 5 2 4" xfId="1795"/>
    <cellStyle name="60% - 强调文字颜色 4 2 4 2" xfId="1796"/>
    <cellStyle name="60% - 强调文字颜色 2 3 3 2 2" xfId="1797"/>
    <cellStyle name="40% - 强调文字颜色 6 6 2" xfId="1798"/>
    <cellStyle name="注释 3 2 2" xfId="1799"/>
    <cellStyle name="千位分隔 3 5 2" xfId="1800"/>
    <cellStyle name="40% - 强调文字颜色 6 6" xfId="1801"/>
    <cellStyle name="注释 3 2" xfId="1802"/>
    <cellStyle name="60% - 强调文字颜色 2 3 3 2" xfId="1803"/>
    <cellStyle name="60% - 强调文字颜色 4 2 4" xfId="1804"/>
    <cellStyle name="千位分隔 3 4 4" xfId="1805"/>
    <cellStyle name="输出 8" xfId="1806"/>
    <cellStyle name="40% - 强调文字颜色 6 5 4" xfId="1807"/>
    <cellStyle name="货币 2 2 8 2" xfId="1808"/>
    <cellStyle name="60% - 强调文字颜色 4 2 3 4" xfId="1809"/>
    <cellStyle name="40% - 强调文字颜色 6 5 2_2015财政决算公开" xfId="1810"/>
    <cellStyle name="20% - 强调文字颜色 6 2 2_2015财政决算公开" xfId="1811"/>
    <cellStyle name="汇总 7" xfId="1812"/>
    <cellStyle name="20% - 强调文字颜色 3 2 3 4" xfId="1813"/>
    <cellStyle name="货币 2 3 3 3 2" xfId="1814"/>
    <cellStyle name="解释性文本 3 3" xfId="1815"/>
    <cellStyle name="?鹎%U龡&amp;H齲_x0001_C铣_x0014__x0007__x0001__x0001_ 2 2 8 2" xfId="1816"/>
    <cellStyle name="40% - 强调文字颜色 6 5 2 2 2" xfId="1817"/>
    <cellStyle name="常规 7 3 4" xfId="1818"/>
    <cellStyle name="40% - 强调文字颜色 6 5 2 2" xfId="1819"/>
    <cellStyle name="60% - 强调文字颜色 4 2 3 2 2" xfId="1820"/>
    <cellStyle name="输出 6 2" xfId="1821"/>
    <cellStyle name="千位分隔 3 4 2 2" xfId="1822"/>
    <cellStyle name="强调文字颜色 5 2 5" xfId="1823"/>
    <cellStyle name="60% - 强调文字颜色 4 2 3 2" xfId="1824"/>
    <cellStyle name="40% - 强调文字颜色 6 5 2" xfId="1825"/>
    <cellStyle name="60% - 强调文字颜色 4 2 3" xfId="1826"/>
    <cellStyle name="40% - 强调文字颜色 6 5" xfId="1827"/>
    <cellStyle name="40% - 强调文字颜色 6 4_2015财政决算公开" xfId="1828"/>
    <cellStyle name="60% - 强调文字颜色 4 2 2 4" xfId="1829"/>
    <cellStyle name="40% - 强调文字颜色 6 4 4" xfId="1830"/>
    <cellStyle name="货币 2 2 7 2" xfId="1831"/>
    <cellStyle name="货币 2 2 6 2 2" xfId="1832"/>
    <cellStyle name="常规 5 5 4" xfId="1833"/>
    <cellStyle name="40% - 强调文字颜色 6 3 4 2" xfId="1834"/>
    <cellStyle name="千位分隔 3 3 4" xfId="1835"/>
    <cellStyle name="40% - 强调文字颜色 1 2 2 2_2015财政决算公开" xfId="1836"/>
    <cellStyle name="标题 4 2 3 4" xfId="1837"/>
    <cellStyle name="60% - 强调文字颜色 4 2 2 3 2" xfId="1838"/>
    <cellStyle name="40% - 强调文字颜色 6 4 3 2" xfId="1839"/>
    <cellStyle name="常规 4 2 2 2 4" xfId="1840"/>
    <cellStyle name="货币 2 2 4 3" xfId="1841"/>
    <cellStyle name="40% - 强调文字颜色 5 3 2 4" xfId="1842"/>
    <cellStyle name="千位分隔 3 3 3 2" xfId="1843"/>
    <cellStyle name="强调文字颜色 4 3 5" xfId="1844"/>
    <cellStyle name="?鹎%U龡&amp;H齲_x0001_C铣_x0014__x0007__x0001__x0001_ 2 2 3 4 2 2" xfId="1845"/>
    <cellStyle name="常规 5 6 2" xfId="1846"/>
    <cellStyle name="常规 4 3 4 2" xfId="1847"/>
    <cellStyle name="40% - 强调文字颜色 6 2 2 2 2" xfId="1848"/>
    <cellStyle name="60% - 强调文字颜色 4 2 2 3" xfId="1849"/>
    <cellStyle name="40% - 强调文字颜色 6 4 3" xfId="1850"/>
    <cellStyle name="40% - 强调文字颜色 6 4 2_2015财政决算公开" xfId="1851"/>
    <cellStyle name="常规 4_征收计划表8" xfId="1852"/>
    <cellStyle name="强调文字颜色 5 7" xfId="1853"/>
    <cellStyle name="货币 2 2 3 4" xfId="1854"/>
    <cellStyle name="?鹎%U龡&amp;H齲_x0001_C铣_x0014__x0007__x0001__x0001_ 3 4 3_2015财政决算公开" xfId="1855"/>
    <cellStyle name="40% - 强调文字颜色 6 4 2 3" xfId="1856"/>
    <cellStyle name="60% - 强调文字颜色 4 2 2 2 3" xfId="1857"/>
    <cellStyle name="千位分隔 2 3" xfId="1858"/>
    <cellStyle name="20% - 强调文字颜色 2 6_2015财政决算公开" xfId="1859"/>
    <cellStyle name="40% - 强调文字颜色 5 4" xfId="1860"/>
    <cellStyle name="好 2 5" xfId="1861"/>
    <cellStyle name="60% - 强调文字颜色 4 2 2 2 2 2" xfId="1862"/>
    <cellStyle name="40% - 强调文字颜色 6 4 2 2 2" xfId="1863"/>
    <cellStyle name="40% - 强调文字颜色 3 5 4" xfId="1864"/>
    <cellStyle name="40% - 强调文字颜色 3 2 2 3 2" xfId="1865"/>
    <cellStyle name="?鹎%U龡&amp;H齲_x0001_C铣_x0014__x0007__x0001__x0001_ 4 3 6" xfId="1866"/>
    <cellStyle name="60% - 强调文字颜色 4 2 2 2 2" xfId="1867"/>
    <cellStyle name="常规 6 3 4" xfId="1868"/>
    <cellStyle name="40% - 强调文字颜色 6 4 2 2" xfId="1869"/>
    <cellStyle name="60% - 强调文字颜色 4 2 2 2" xfId="1870"/>
    <cellStyle name="40% - 强调文字颜色 6 4 2" xfId="1871"/>
    <cellStyle name="常规 2 4 2 5" xfId="1872"/>
    <cellStyle name="40% - 强调文字颜色 1 3_2015财政决算公开" xfId="1873"/>
    <cellStyle name="输出 2 2 4" xfId="1874"/>
    <cellStyle name="60% - 强调文字颜色 6 2 3 2 2 2" xfId="1875"/>
    <cellStyle name="汇总 3 4" xfId="1876"/>
    <cellStyle name="千位分隔 3 2 4 2" xfId="1877"/>
    <cellStyle name="标题 3 2 2 2 2" xfId="1878"/>
    <cellStyle name="?鹎%U龡&amp;H齲_x0001_C铣_x0014__x0007__x0001__x0001_ 3 3 5" xfId="1879"/>
    <cellStyle name="常规 17_2015财政决算公开" xfId="1880"/>
    <cellStyle name="后继超级链接 4 2" xfId="1881"/>
    <cellStyle name="好 5 2 2" xfId="1882"/>
    <cellStyle name="40% - 强调文字颜色 6 3 3 3" xfId="1883"/>
    <cellStyle name="常规 5 4 5" xfId="1884"/>
    <cellStyle name="千位分隔 3 2 3 2 2" xfId="1885"/>
    <cellStyle name="?鹎%U龡&amp;H齲_x0001_C铣_x0014__x0007__x0001__x0001_ 2 4 5 4" xfId="1886"/>
    <cellStyle name="40% - 强调文字颜色 6 3 3 2 2" xfId="1887"/>
    <cellStyle name="常规 5 4 4 2" xfId="1888"/>
    <cellStyle name="强调文字颜色 5 2 7" xfId="1889"/>
    <cellStyle name="?鹎%U龡&amp;H齲_x0001_C铣_x0014__x0007__x0001__x0001_ 3 4 6" xfId="1890"/>
    <cellStyle name="?鹎%U龡&amp;H齲_x0001_C铣_x0014__x0007__x0001__x0001_ 3 2 2 2 4" xfId="1891"/>
    <cellStyle name="汇总 2 4" xfId="1892"/>
    <cellStyle name="40% - 强调文字颜色 1 2 2 2 2" xfId="1893"/>
    <cellStyle name="常规 5 4 4" xfId="1894"/>
    <cellStyle name="40% - 强调文字颜色 6 3 3 2" xfId="1895"/>
    <cellStyle name="数字 2 2 2 2" xfId="1896"/>
    <cellStyle name="千位分隔 3 2 2 3 2" xfId="1897"/>
    <cellStyle name="表标题 3 2 2" xfId="1898"/>
    <cellStyle name="?鹎%U龡&amp;H齲_x0001_C铣_x0014__x0007__x0001__x0001_ 2 3 6 4" xfId="1899"/>
    <cellStyle name="40% - 强调文字颜色 6 3 2 3 2" xfId="1900"/>
    <cellStyle name="常规 5 3 5" xfId="1901"/>
    <cellStyle name="40% - 强调文字颜色 6 3 2 3" xfId="1902"/>
    <cellStyle name="40% - 强调文字颜色 6 3 2 2_2015财政决算公开" xfId="1903"/>
    <cellStyle name="警告文本 3 4" xfId="1904"/>
    <cellStyle name="千位分隔 3 2 2 2 2" xfId="1905"/>
    <cellStyle name="强调文字颜色 3 2 5 2" xfId="1906"/>
    <cellStyle name="20% - 强调文字颜色 6 3 2 4" xfId="1907"/>
    <cellStyle name="40% - 强调文字颜色 6 3 2 2 2" xfId="1908"/>
    <cellStyle name="常规 5 3 4 2" xfId="1909"/>
    <cellStyle name="60% - 强调文字颜色 4 3 3 3" xfId="1910"/>
    <cellStyle name="检查单元格 2 2 2 3" xfId="1911"/>
    <cellStyle name="常规 5 2 2 3 2" xfId="1912"/>
    <cellStyle name="常规 5 3 4" xfId="1913"/>
    <cellStyle name="40% - 强调文字颜色 6 3 2 2" xfId="1914"/>
    <cellStyle name="40% - 强调文字颜色 6 3 2" xfId="1915"/>
    <cellStyle name="好 3 4 2" xfId="1916"/>
    <cellStyle name="40% - 强调文字颜色 6 2 6" xfId="1917"/>
    <cellStyle name="常规 10 2 2 2 2" xfId="1918"/>
    <cellStyle name="货币 4 2 2 4 2" xfId="1919"/>
    <cellStyle name="?鹎%U龡&amp;H齲_x0001_C铣_x0014__x0007__x0001__x0001_ 2 4 4 3 2" xfId="1920"/>
    <cellStyle name="注释 2 3 3" xfId="1921"/>
    <cellStyle name="常规 2 3 2 4 2" xfId="1922"/>
    <cellStyle name="40% - 强调文字颜色 4 3 3 2 2" xfId="1923"/>
    <cellStyle name="20% - 强调文字颜色 6 3 4 2" xfId="1924"/>
    <cellStyle name="20% - 强调文字颜色 4 5 2 2 2" xfId="1925"/>
    <cellStyle name="差 2 2 2 3" xfId="1926"/>
    <cellStyle name="?鹎%U龡&amp;H齲_x0001_C铣_x0014__x0007__x0001__x0001_ 2 4 3 3" xfId="1927"/>
    <cellStyle name="60% - 强调文字颜色 2 6 2 2" xfId="1928"/>
    <cellStyle name="常规 11 3 2 2" xfId="1929"/>
    <cellStyle name="常规 18" xfId="1930"/>
    <cellStyle name="常规 23" xfId="1931"/>
    <cellStyle name="60% - 强调文字颜色 4 3 5" xfId="1932"/>
    <cellStyle name="检查单元格 2 2 4" xfId="1933"/>
    <cellStyle name="注释 4 3" xfId="1934"/>
    <cellStyle name="40% - 强调文字颜色 6 2 4 3" xfId="1935"/>
    <cellStyle name="常规 4 2 3 5" xfId="1936"/>
    <cellStyle name="强调文字颜色 5 2 2 2 2" xfId="1937"/>
    <cellStyle name="常规 7 6" xfId="1938"/>
    <cellStyle name="常规 4 2 3 4" xfId="1939"/>
    <cellStyle name="货币 2 2 5 2 2" xfId="1940"/>
    <cellStyle name="货币 4 2 2 3 2" xfId="1941"/>
    <cellStyle name="20% - 强调文字颜色 6 6 3" xfId="1942"/>
    <cellStyle name="60% - 强调文字颜色 1 6 2 2" xfId="1943"/>
    <cellStyle name="20% - 强调文字颜色 2 5 2_2015财政决算公开" xfId="1944"/>
    <cellStyle name="40% - 强调文字颜色 6 2 3_2015财政决算公开" xfId="1945"/>
    <cellStyle name="强调文字颜色 6 2 3 4" xfId="1946"/>
    <cellStyle name="常规 2 3 2 3 2" xfId="1947"/>
    <cellStyle name="?鹎%U龡&amp;H齲_x0001_C铣_x0014__x0007__x0001__x0001_ 2 4 4 2 2" xfId="1948"/>
    <cellStyle name="60% - 强调文字颜色 2 3 2 2 3" xfId="1949"/>
    <cellStyle name="40% - 强调文字颜色 5 6 3" xfId="1950"/>
    <cellStyle name="注释 2 2 3" xfId="1951"/>
    <cellStyle name="40% - 强调文字颜色 6 2 3 4" xfId="1952"/>
    <cellStyle name="常规 4 2 2 6" xfId="1953"/>
    <cellStyle name="20% - 强调文字颜色 6 3 3 2" xfId="1954"/>
    <cellStyle name="no dec 2" xfId="1955"/>
    <cellStyle name="40% - 强调文字颜色 6 2 3 3 2" xfId="1956"/>
    <cellStyle name="常规 4 2 2 5 2" xfId="1957"/>
    <cellStyle name="数字 4" xfId="1958"/>
    <cellStyle name="40% - 强调文字颜色 6 2 3 3" xfId="1959"/>
    <cellStyle name="?鹎%U龡&amp;H齲_x0001_C铣_x0014__x0007__x0001__x0001_ 2 2 6_2015财政决算公开" xfId="1960"/>
    <cellStyle name="60% - 强调文字颜色 2 4 2 2 2" xfId="1961"/>
    <cellStyle name="货币 3 2 5" xfId="1962"/>
    <cellStyle name="40% - 强调文字颜色 6 2 3 2 3" xfId="1963"/>
    <cellStyle name="常规 4 2 2 4 3" xfId="1964"/>
    <cellStyle name="货币 3 2 4 5" xfId="1965"/>
    <cellStyle name="40% - 强调文字颜色 6 2 3 2 2" xfId="1966"/>
    <cellStyle name="常规 6 6" xfId="1967"/>
    <cellStyle name="40% - 强调文字颜色 6 2 3 2" xfId="1968"/>
    <cellStyle name="40% - 强调文字颜色 6 2 2_2015财政决算公开" xfId="1969"/>
    <cellStyle name="标题 5 4 2 2" xfId="1970"/>
    <cellStyle name="常规 5 7" xfId="1971"/>
    <cellStyle name="常规 4 3 5" xfId="1972"/>
    <cellStyle name="40% - 强调文字颜色 6 2 2 3" xfId="1973"/>
    <cellStyle name="强调文字颜色 5 5 2" xfId="1974"/>
    <cellStyle name="40% - 强调文字颜色 6 2 2 2_2015财政决算公开" xfId="1975"/>
    <cellStyle name="?鹎%U龡&amp;H齲_x0001_C铣_x0014__x0007__x0001__x0001_ 2 2 2 2 7 2" xfId="1976"/>
    <cellStyle name="常规 12 3_2015财政决算公开" xfId="1977"/>
    <cellStyle name="汇总 4" xfId="1978"/>
    <cellStyle name="常规 2 2 7 3" xfId="1979"/>
    <cellStyle name="百分比 4 3 3" xfId="1980"/>
    <cellStyle name="常规 5 6" xfId="1981"/>
    <cellStyle name="好 3 3 2 2" xfId="1982"/>
    <cellStyle name="常规 4 3 4" xfId="1983"/>
    <cellStyle name="40% - 强调文字颜色 6 2 2 2" xfId="1984"/>
    <cellStyle name="60% - 强调文字颜色 2 3 2 4" xfId="1985"/>
    <cellStyle name="40% - 强调文字颜色 5 8" xfId="1986"/>
    <cellStyle name="注释 2 4" xfId="1987"/>
    <cellStyle name="千位分隔 2 7" xfId="1988"/>
    <cellStyle name="常规 2 4 4 2 2" xfId="1989"/>
    <cellStyle name="输出 2 3 3" xfId="1990"/>
    <cellStyle name="常规 2 4 3 4" xfId="1991"/>
    <cellStyle name="40% - 强调文字颜色 3 2 3 2 2 2" xfId="1992"/>
    <cellStyle name="60% - 强调文字颜色 2 3 2 3 2" xfId="1993"/>
    <cellStyle name="40% - 强调文字颜色 5 7 2" xfId="1994"/>
    <cellStyle name="常规 2 3 2 2 4" xfId="1995"/>
    <cellStyle name="注释 2 3 2" xfId="1996"/>
    <cellStyle name="千位分隔 2 6 2" xfId="1997"/>
    <cellStyle name="差 5 3" xfId="1998"/>
    <cellStyle name="?鹎%U龡&amp;H齲_x0001_C铣_x0014__x0007__x0001__x0001_ 2 4 8 2" xfId="1999"/>
    <cellStyle name="常规 5 2 4 4" xfId="2000"/>
    <cellStyle name="检查单元格 2" xfId="2001"/>
    <cellStyle name="千位分隔 2 6" xfId="2002"/>
    <cellStyle name="40% - 强调文字颜色 5 7" xfId="2003"/>
    <cellStyle name="注释 2 3" xfId="2004"/>
    <cellStyle name="60% - 强调文字颜色 2 3 2 3" xfId="2005"/>
    <cellStyle name="常规 2 4 7 2" xfId="2006"/>
    <cellStyle name="百分比 6 3 2" xfId="2007"/>
    <cellStyle name="千位分隔 2 5 2 2" xfId="2008"/>
    <cellStyle name="40% - 强调文字颜色 5 6 2 2" xfId="2009"/>
    <cellStyle name="注释 2 2 2 2" xfId="2010"/>
    <cellStyle name="千位分隔 2 5 2" xfId="2011"/>
    <cellStyle name="40% - 强调文字颜色 5 6 2" xfId="2012"/>
    <cellStyle name="注释 2 2 2" xfId="2013"/>
    <cellStyle name="60% - 强调文字颜色 2 3 2 2" xfId="2014"/>
    <cellStyle name="注释 2 2" xfId="2015"/>
    <cellStyle name="千位分隔 2 4 4" xfId="2016"/>
    <cellStyle name="40% - 强调文字颜色 5 5 4" xfId="2017"/>
    <cellStyle name="千位分隔 2 4 3" xfId="2018"/>
    <cellStyle name="40% - 强调文字颜色 5 5 3" xfId="2019"/>
    <cellStyle name="40% - 强调文字颜色 5 5 2 3" xfId="2020"/>
    <cellStyle name="强调文字颜色 6 3 4" xfId="2021"/>
    <cellStyle name="强调文字颜色 6 3 3 2" xfId="2022"/>
    <cellStyle name="40% - 强调文字颜色 5 5 2 2 2" xfId="2023"/>
    <cellStyle name="千位分隔 4 2 4 2 2" xfId="2024"/>
    <cellStyle name="常规 4 2 2 6 2" xfId="2025"/>
    <cellStyle name="40% - 强调文字颜色 5 5" xfId="2026"/>
    <cellStyle name="常规 4 2 9 2" xfId="2027"/>
    <cellStyle name="40% - 强调文字颜色 5 4_2015财政决算公开" xfId="2028"/>
    <cellStyle name="常规 8 3" xfId="2029"/>
    <cellStyle name="60% - 强调文字颜色 1 3 2 2 2" xfId="2030"/>
    <cellStyle name="货币 2 2 2 7" xfId="2031"/>
    <cellStyle name="40% - 强调文字颜色 5 4 3 2" xfId="2032"/>
    <cellStyle name="强调文字颜色 5 4 3" xfId="2033"/>
    <cellStyle name="千位分隔 2 3 3 2" xfId="2034"/>
    <cellStyle name="40% - 强调文字颜色 4 3 2 4" xfId="2035"/>
    <cellStyle name="强调文字颜色 1 3" xfId="2036"/>
    <cellStyle name="40% - 强调文字颜色 6 6_2015财政决算公开" xfId="2037"/>
    <cellStyle name="40% - 强调文字颜色 4 2 3 2 3" xfId="2038"/>
    <cellStyle name="常规 2 2 2 4 3" xfId="2039"/>
    <cellStyle name="?鹎%U龡&amp;H齲_x0001_C铣_x0014__x0007__x0001__x0001_ 3 5 2" xfId="2040"/>
    <cellStyle name="强调文字颜色 5 3 3" xfId="2041"/>
    <cellStyle name="40% - 强调文字颜色 5 4 2 2" xfId="2042"/>
    <cellStyle name="40% - 强调文字颜色 5 3 4 2" xfId="2043"/>
    <cellStyle name="强调文字颜色 4 5 3" xfId="2044"/>
    <cellStyle name="?鹎%U龡&amp;H齲_x0001_C铣_x0014__x0007__x0001__x0001_ 2 7 2" xfId="2045"/>
    <cellStyle name="百分比 3 3" xfId="2046"/>
    <cellStyle name="?鹎%U龡&amp;H齲_x0001_C铣_x0014__x0007__x0001__x0001_ 3 2 3 2 2" xfId="2047"/>
    <cellStyle name="差 4 2 3" xfId="2048"/>
    <cellStyle name="?鹎%U龡&amp;H齲_x0001_C铣_x0014__x0007__x0001__x0001_ 4 4 4" xfId="2049"/>
    <cellStyle name="链接单元格 3" xfId="2050"/>
    <cellStyle name="20% - 强调文字颜色 3 3 5" xfId="2051"/>
    <cellStyle name="40% - 强调文字颜色 5 3 3_2015财政决算公开" xfId="2052"/>
    <cellStyle name="解释性文本 6" xfId="2053"/>
    <cellStyle name="差 3" xfId="2054"/>
    <cellStyle name="千位分隔 2 2 3 2" xfId="2055"/>
    <cellStyle name="40% - 强调文字颜色 4 2 2 4" xfId="2056"/>
    <cellStyle name="40% - 强调文字颜色 5 3 3 2" xfId="2057"/>
    <cellStyle name="强调文字颜色 4 4 3" xfId="2058"/>
    <cellStyle name="?鹎%U龡&amp;H齲_x0001_C铣_x0014__x0007__x0001__x0001_ 2 6 2" xfId="2059"/>
    <cellStyle name="百分比 2 3" xfId="2060"/>
    <cellStyle name="?鹎%U龡&amp;H齲_x0001_C铣_x0014__x0007__x0001__x0001_ 2 3 5_2015财政决算公开" xfId="2061"/>
    <cellStyle name="20% - 强调文字颜色 5 6 3" xfId="2062"/>
    <cellStyle name="60% - 强调文字颜色 1 5 2 2" xfId="2063"/>
    <cellStyle name="常规 12 2_2015财政决算公开" xfId="2064"/>
    <cellStyle name="40% - 着色 4 2" xfId="2065"/>
    <cellStyle name="千位分隔 2 2 3" xfId="2066"/>
    <cellStyle name="40% - 强调文字颜色 5 3 3" xfId="2067"/>
    <cellStyle name="40% - 强调文字颜色 5 3 2 2_2015财政决算公开" xfId="2068"/>
    <cellStyle name="?鹎%U龡&amp;H齲_x0001_C铣_x0014__x0007__x0001__x0001_ 2 2 2 5 3 2" xfId="2069"/>
    <cellStyle name="60% - 强调文字颜色 3 3 3 3" xfId="2070"/>
    <cellStyle name="千位分隔 2 2 2 2" xfId="2071"/>
    <cellStyle name="40% - 强调文字颜色 5 3 2 2" xfId="2072"/>
    <cellStyle name="强调文字颜色 4 3 3" xfId="2073"/>
    <cellStyle name="常规 3 2 3 4" xfId="2074"/>
    <cellStyle name="强调文字颜色 3 5 3" xfId="2075"/>
    <cellStyle name="40% - 强调文字颜色 5 2 4 2" xfId="2076"/>
    <cellStyle name="60% - 强调文字颜色 6 2 2 2 2 2" xfId="2077"/>
    <cellStyle name="好 4" xfId="2078"/>
    <cellStyle name="常规 3 2 2 4 2" xfId="2079"/>
    <cellStyle name="?鹎%U龡&amp;H齲_x0001_C铣_x0014__x0007__x0001__x0001_ 3 3 4 3 2" xfId="2080"/>
    <cellStyle name="百分比 2 2 4 2" xfId="2081"/>
    <cellStyle name="常规 2 2 2 2 2 4" xfId="2082"/>
    <cellStyle name="40% - 强调文字颜色 5 2 2_2015财政决算公开" xfId="2083"/>
    <cellStyle name="20% - 强调文字颜色 1 2 3 2" xfId="2084"/>
    <cellStyle name="强调文字颜色 1 2 3 5" xfId="2085"/>
    <cellStyle name="强调文字颜色 3 3 3" xfId="2086"/>
    <cellStyle name="好 2 3 2 2" xfId="2087"/>
    <cellStyle name="40% - 强调文字颜色 5 2 2 2" xfId="2088"/>
    <cellStyle name="货币 4" xfId="2089"/>
    <cellStyle name="40% - 强调文字颜色 2 5_2015财政决算公开" xfId="2090"/>
    <cellStyle name="40% - 强调文字颜色 4 8" xfId="2091"/>
    <cellStyle name="货币 3 2" xfId="2092"/>
    <cellStyle name="40% - 强调文字颜色 4 7 2" xfId="2093"/>
    <cellStyle name="货币 2 2 2" xfId="2094"/>
    <cellStyle name="?鹎%U龡&amp;H齲_x0001_C铣_x0014__x0007__x0001__x0001_ 3 4 2_2015财政决算公开" xfId="2095"/>
    <cellStyle name="40% - 强调文字颜色 4 6 2 2" xfId="2096"/>
    <cellStyle name="常规 2 3" xfId="2097"/>
    <cellStyle name="货币 2 2" xfId="2098"/>
    <cellStyle name="40% - 强调文字颜色 4 6 2" xfId="2099"/>
    <cellStyle name="常规 12 2 2 5" xfId="2100"/>
    <cellStyle name="?鹎%U龡&amp;H齲_x0001_C铣_x0014__x0007__x0001__x0001_ 3 4 2 4_2015财政决算公开" xfId="2101"/>
    <cellStyle name="好 3 3 2" xfId="2102"/>
    <cellStyle name="40% - 强调文字颜色 6 2 2" xfId="2103"/>
    <cellStyle name="40% - 强调文字颜色 4 5 2" xfId="2104"/>
    <cellStyle name="好 3 3" xfId="2105"/>
    <cellStyle name="40% - 强调文字颜色 6 2" xfId="2106"/>
    <cellStyle name="强调文字颜色 6 2 4 2 2" xfId="2107"/>
    <cellStyle name="适中 3 3" xfId="2108"/>
    <cellStyle name="千位分隔 4 2 2 4 2" xfId="2109"/>
    <cellStyle name="40% - 强调文字颜色 4 5" xfId="2110"/>
    <cellStyle name="常规 4 2 8 2" xfId="2111"/>
    <cellStyle name="HEADING1" xfId="2112"/>
    <cellStyle name="40% - 强调文字颜色 4 4_2015财政决算公开" xfId="2113"/>
    <cellStyle name="?鹎%U龡&amp;H齲_x0001_C铣_x0014__x0007__x0001__x0001_ 3 4 2 3_2015财政决算公开" xfId="2114"/>
    <cellStyle name="40% - 强调文字颜色 4 4 3 2" xfId="2115"/>
    <cellStyle name="常规 2 4 2 4" xfId="2116"/>
    <cellStyle name="40% - 强调文字颜色 4 4 3" xfId="2117"/>
    <cellStyle name="40% - 强调文字颜色 4 4 2 2" xfId="2118"/>
    <cellStyle name="20% - 强调文字颜色 5 4_2015财政决算公开" xfId="2119"/>
    <cellStyle name="20% - 强调文字颜色 1 4 2" xfId="2120"/>
    <cellStyle name="强调文字颜色 2 2 2 3 2" xfId="2121"/>
    <cellStyle name="60% - 强调文字颜色 2 5 2 2" xfId="2122"/>
    <cellStyle name="40% - 强调文字颜色 4 3_2015财政决算公开" xfId="2123"/>
    <cellStyle name="?鹎%U龡&amp;H齲_x0001_C铣_x0014__x0007__x0001__x0001_ 3 4 2 2_2015财政决算公开" xfId="2124"/>
    <cellStyle name="百分比 2 2" xfId="2125"/>
    <cellStyle name="常规 2 3 3 4" xfId="2126"/>
    <cellStyle name="40% - 强调文字颜色 4 3 4 2" xfId="2127"/>
    <cellStyle name="货币 4 2 2 3" xfId="2128"/>
    <cellStyle name="40% - 强调文字颜色 4 3 3_2015财政决算公开" xfId="2129"/>
    <cellStyle name="常规 2 3 2 5" xfId="2130"/>
    <cellStyle name="?鹎%U龡&amp;H齲_x0001_C铣_x0014__x0007__x0001__x0001_ 2 3 4_2015财政决算公开" xfId="2131"/>
    <cellStyle name="40% - 强调文字颜色 4 6 3" xfId="2132"/>
    <cellStyle name="?鹎%U龡&amp;H齲_x0001_C铣_x0014__x0007__x0001__x0001_ 2 4 3 2 2" xfId="2133"/>
    <cellStyle name="货币 2 3" xfId="2134"/>
    <cellStyle name="40% - 强调文字颜色 4 3 2 3 2" xfId="2135"/>
    <cellStyle name="20% - 强调文字颜色 5 2 2_2015财政决算公开" xfId="2136"/>
    <cellStyle name="40% - 强调文字颜色 4 3 2 2 3" xfId="2137"/>
    <cellStyle name="40% - 强调文字颜色 4 3 2 2 2" xfId="2138"/>
    <cellStyle name="20% - 强调文字颜色 3 5 2 2 2" xfId="2139"/>
    <cellStyle name="警告文本 3 2 3" xfId="2140"/>
    <cellStyle name="40% - 强调文字颜色 4 2_2015财政决算公开" xfId="2141"/>
    <cellStyle name="强调文字颜色 6 4 2" xfId="2142"/>
    <cellStyle name="60% - 强调文字颜色 4 9" xfId="2143"/>
    <cellStyle name="20% - 强调文字颜色 4 3 4 2" xfId="2144"/>
    <cellStyle name="20% - 强调文字颜色 4 3 2 2 2" xfId="2145"/>
    <cellStyle name="常规 2 2 3 6" xfId="2146"/>
    <cellStyle name="40% - 强调文字颜色 4 2 4 4" xfId="2147"/>
    <cellStyle name="60% - 强调文字颜色 4 8" xfId="2148"/>
    <cellStyle name="常规 2 2 3 5" xfId="2149"/>
    <cellStyle name="40% - 强调文字颜色 4 2 4 3" xfId="2150"/>
    <cellStyle name="60% - 强调文字颜色 4 7 2" xfId="2151"/>
    <cellStyle name="常规 2 2 3 2 5" xfId="2152"/>
    <cellStyle name="?鹎%U龡&amp;H齲_x0001_C铣_x0014__x0007__x0001__x0001_ 2 3 5 3 2" xfId="2153"/>
    <cellStyle name="千位分隔 2 2 8" xfId="2154"/>
    <cellStyle name="常规 12 2 3 2" xfId="2155"/>
    <cellStyle name="千位分隔 3 4" xfId="2156"/>
    <cellStyle name="千位分隔 4 5" xfId="2157"/>
    <cellStyle name="40% - 强调文字颜色 4 2 3_2015财政决算公开" xfId="2158"/>
    <cellStyle name="强调文字颜色 1 3 3" xfId="2159"/>
    <cellStyle name="常规 2 2 2 4_2015财政决算公开" xfId="2160"/>
    <cellStyle name="40% - 强调文字颜色 4 2 3 2_2015财政决算公开" xfId="2161"/>
    <cellStyle name="40% - 强调文字颜色 4 2 3 2 2 2" xfId="2162"/>
    <cellStyle name="强调文字颜色 1 2 2" xfId="2163"/>
    <cellStyle name="40% - 强调文字颜色 3 2 3 3" xfId="2164"/>
    <cellStyle name="60% - 强调文字颜色 3 7 2" xfId="2165"/>
    <cellStyle name="?鹎%U龡&amp;H齲_x0001_C铣_x0014__x0007__x0001__x0001_ 2 3 4 3 2" xfId="2166"/>
    <cellStyle name="千位分隔 6 3 2" xfId="2167"/>
    <cellStyle name="40% - 强调文字颜色 5 3 3 3" xfId="2168"/>
    <cellStyle name="强调文字颜色 4 4 4" xfId="2169"/>
    <cellStyle name="?鹎%U龡&amp;H齲_x0001_C铣_x0014__x0007__x0001__x0001_ 4 2 3 3 2" xfId="2170"/>
    <cellStyle name="常规 2 2 2 4 2" xfId="2171"/>
    <cellStyle name="强调文字颜色 1 2" xfId="2172"/>
    <cellStyle name="标题 4 5 2 2" xfId="2173"/>
    <cellStyle name="?鹎%U龡&amp;H齲_x0001_C铣_x0014__x0007__x0001__x0001_ 4 2 3 2 2" xfId="2174"/>
    <cellStyle name="强调文字颜色 4 3 4" xfId="2175"/>
    <cellStyle name="千位分隔 6 2 2" xfId="2176"/>
    <cellStyle name="40% - 强调文字颜色 4 2 2 2 3" xfId="2177"/>
    <cellStyle name="?鹎%U龡&amp;H齲_x0001_C铣_x0014__x0007__x0001__x0001_ 2 4 4 4" xfId="2178"/>
    <cellStyle name="强调文字颜色 3 3 4 2" xfId="2179"/>
    <cellStyle name="常规 2 2 2 5_2015财政决算公开" xfId="2180"/>
    <cellStyle name="40% - 强调文字颜色 5 2 2 3 2" xfId="2181"/>
    <cellStyle name="40% - 强调文字颜色 5 5_2015财政决算公开" xfId="2182"/>
    <cellStyle name="40% - 强调文字颜色 4 2 2 2 2" xfId="2183"/>
    <cellStyle name="后继超级链接 2 2" xfId="2184"/>
    <cellStyle name="常规 2 3 5 2 2" xfId="2185"/>
    <cellStyle name="20% - 强调文字颜色 4 5" xfId="2186"/>
    <cellStyle name="标题 5 2 2 2 2 2" xfId="2187"/>
    <cellStyle name="适中 3 2" xfId="2188"/>
    <cellStyle name="常规 2 3 5 2" xfId="2189"/>
    <cellStyle name="标题 5 2 2 2 2" xfId="2190"/>
    <cellStyle name="40% - 强调文字颜色 3 6 2 2" xfId="2191"/>
    <cellStyle name="Comma [0]" xfId="2192"/>
    <cellStyle name="40% - 强调文字颜色 3 5_2015财政决算公开" xfId="2193"/>
    <cellStyle name="常规 3 6" xfId="2194"/>
    <cellStyle name="?鹎%U龡&amp;H齲_x0001_C铣_x0014__x0007__x0001__x0001_ 3 2 2 3 4" xfId="2195"/>
    <cellStyle name="60% - 强调文字颜色 4 2 7" xfId="2196"/>
    <cellStyle name="40% - 强调文字颜色 6 9" xfId="2197"/>
    <cellStyle name="注释 3 5" xfId="2198"/>
    <cellStyle name="40% - 强调文字颜色 3 2 2" xfId="2199"/>
    <cellStyle name="?鹎%U龡&amp;H齲_x0001_C铣_x0014__x0007__x0001__x0001_ 2 2 2 2 5 2" xfId="2200"/>
    <cellStyle name="40% - 强调文字颜色 6 2 3" xfId="2201"/>
    <cellStyle name="好 3 3 3" xfId="2202"/>
    <cellStyle name="40% - 强调文字颜色 3 5 3 2" xfId="2203"/>
    <cellStyle name="常规 8_报 预算   行政政法处(1)" xfId="2204"/>
    <cellStyle name="好 2 3 3" xfId="2205"/>
    <cellStyle name="40% - 强调文字颜色 5 2 3" xfId="2206"/>
    <cellStyle name="40% - 强调文字颜色 3 5 3" xfId="2207"/>
    <cellStyle name="常规 11 3" xfId="2208"/>
    <cellStyle name="?鹎%U龡&amp;H齲_x0001_C铣_x0014__x0007__x0001__x0001_ 2 2 6" xfId="2209"/>
    <cellStyle name="?鹎%U龡&amp;H齲_x0001_C铣_x0014__x0007__x0001__x0001_ 3 4 9 2" xfId="2210"/>
    <cellStyle name="?鹎%U龡&amp;H齲_x0001_C铣_x0014__x0007__x0001__x0001_ 3 2 2 2 7 2" xfId="2211"/>
    <cellStyle name="60% - 强调文字颜色 4 3 2 3 2" xfId="2212"/>
    <cellStyle name="常规 15 3 2" xfId="2213"/>
    <cellStyle name="60% - 强调文字颜色 2 5" xfId="2214"/>
    <cellStyle name="检查单元格 5 2" xfId="2215"/>
    <cellStyle name="60% - 强调文字颜色 6 2_2015财政决算公开" xfId="2216"/>
    <cellStyle name="?鹎%U龡&amp;H齲_x0001_C铣_x0014__x0007__x0001__x0001_ 2 2 2 4 2" xfId="2217"/>
    <cellStyle name="40% - 强调文字颜色 3 5 2 2" xfId="2218"/>
    <cellStyle name="好 2 3 2" xfId="2219"/>
    <cellStyle name="40% - 强调文字颜色 5 2 2" xfId="2220"/>
    <cellStyle name="60% - 强调文字颜色 6 2 7" xfId="2221"/>
    <cellStyle name="40% - 强调文字颜色 3 5 2" xfId="2222"/>
    <cellStyle name="好 2 3" xfId="2223"/>
    <cellStyle name="40% - 强调文字颜色 5 2" xfId="2224"/>
    <cellStyle name="常规 4 2 7 2" xfId="2225"/>
    <cellStyle name="40% - 强调文字颜色 3 5" xfId="2226"/>
    <cellStyle name="千位分隔 4 2 2 3 2" xfId="2227"/>
    <cellStyle name="40% - 着色 3 2" xfId="2228"/>
    <cellStyle name="40% - 强调文字颜色 3 4 3 2" xfId="2229"/>
    <cellStyle name="常规 76" xfId="2230"/>
    <cellStyle name="40% - 强调文字颜色 3 4 3" xfId="2231"/>
    <cellStyle name="?鹎%U龡&amp;H齲_x0001_C铣_x0014__x0007__x0001__x0001_ 4 5 3" xfId="2232"/>
    <cellStyle name="差 4 3 2" xfId="2233"/>
    <cellStyle name="40% - 强调文字颜色 3 4 2_2015财政决算公开" xfId="2234"/>
    <cellStyle name="适中 3 3 2 2" xfId="2235"/>
    <cellStyle name="常规 75" xfId="2236"/>
    <cellStyle name="40% - 强调文字颜色 3 4 2" xfId="2237"/>
    <cellStyle name="常规 33" xfId="2238"/>
    <cellStyle name="常规 28" xfId="2239"/>
    <cellStyle name="强调文字颜色 2 4 2 2 2" xfId="2240"/>
    <cellStyle name="20% - 强调文字颜色 3 3_2015财政决算公开" xfId="2241"/>
    <cellStyle name="常规 2 3 2 4 5" xfId="2242"/>
    <cellStyle name="常规 32" xfId="2243"/>
    <cellStyle name="常规 27" xfId="2244"/>
    <cellStyle name="40% - 强调文字颜色 3 3 3_2015财政决算公开" xfId="2245"/>
    <cellStyle name="常规 2 3 2 4 4" xfId="2246"/>
    <cellStyle name="常规 31" xfId="2247"/>
    <cellStyle name="常规 26" xfId="2248"/>
    <cellStyle name="注释 2 2 2 2 2" xfId="2249"/>
    <cellStyle name="40% - 强调文字颜色 3 3 3" xfId="2250"/>
    <cellStyle name="60% - 强调文字颜色 3 3 3" xfId="2251"/>
    <cellStyle name="40% - 强调文字颜色 3 3 2 2 2 2" xfId="2252"/>
    <cellStyle name="40% - 强调文字颜色 5 5 2_2015财政决算公开" xfId="2253"/>
    <cellStyle name="好 5 2 3" xfId="2254"/>
    <cellStyle name="?鹎%U龡&amp;H齲_x0001_C铣_x0014__x0007__x0001__x0001_ 3 4 3 2" xfId="2255"/>
    <cellStyle name="差 3 2 2 2" xfId="2256"/>
    <cellStyle name="常规 30 2" xfId="2257"/>
    <cellStyle name="常规 25 2" xfId="2258"/>
    <cellStyle name="40% - 强调文字颜色 3 3 2 2" xfId="2259"/>
    <cellStyle name="20% - 强调文字颜色 2 2 2 2 3" xfId="2260"/>
    <cellStyle name="60% - 强调文字颜色 5 2 3 3 2" xfId="2261"/>
    <cellStyle name="60% - 强调文字颜色 1 2 5 2" xfId="2262"/>
    <cellStyle name="40% - 强调文字颜色 3 3 2" xfId="2263"/>
    <cellStyle name="常规 30" xfId="2264"/>
    <cellStyle name="常规 25" xfId="2265"/>
    <cellStyle name="60% - 强调文字颜色 3 5 2 2" xfId="2266"/>
    <cellStyle name="常规 2 2 2 2 2 2" xfId="2267"/>
    <cellStyle name="40% - 强调文字颜色 4 5 4" xfId="2268"/>
    <cellStyle name="常规 2 2 2_2015财政决算公开" xfId="2269"/>
    <cellStyle name="40% - 强调文字颜色 3 2 3 3 2" xfId="2270"/>
    <cellStyle name="常规 5 2 4" xfId="2271"/>
    <cellStyle name="?鹎%U龡&amp;H齲_x0001_C铣_x0014__x0007__x0001__x0001_ 3 2 6" xfId="2272"/>
    <cellStyle name="后继超级链接 3 3" xfId="2273"/>
    <cellStyle name="百分比 7 2 4" xfId="2274"/>
    <cellStyle name="20% - 强调文字颜色 3 5 2 2" xfId="2275"/>
    <cellStyle name="20% - 强调文字颜色 5 2 2 2 2" xfId="2276"/>
    <cellStyle name="常规 4 2 6 4 2" xfId="2277"/>
    <cellStyle name="40% - 强调文字颜色 2 7 2" xfId="2278"/>
    <cellStyle name="40% - 强调文字颜色 1 2 3 5" xfId="2279"/>
    <cellStyle name="货币 2 2 10" xfId="2280"/>
    <cellStyle name="40% - 强调文字颜色 3 2 3 2" xfId="2281"/>
    <cellStyle name="千位分隔 4 2 8" xfId="2282"/>
    <cellStyle name="60% - 强调文字颜色 1 2 4 3" xfId="2283"/>
    <cellStyle name="常规 10 2 2 2" xfId="2284"/>
    <cellStyle name="货币 2 6" xfId="2285"/>
    <cellStyle name="标题 2 2 3 2" xfId="2286"/>
    <cellStyle name="40% - 强调文字颜色 3 2 3 2 2" xfId="2287"/>
    <cellStyle name="40% - 强调文字颜色 4 4 4" xfId="2288"/>
    <cellStyle name="标题 2 3 2 3" xfId="2289"/>
    <cellStyle name="常规 2 4 2 2 5 2" xfId="2290"/>
    <cellStyle name="40% - 强调文字颜色 3 2 3" xfId="2291"/>
    <cellStyle name="常规 78" xfId="2292"/>
    <cellStyle name="40% - 强调文字颜色 3 2 2 2 3" xfId="2293"/>
    <cellStyle name="千位分隔 3 8" xfId="2294"/>
    <cellStyle name="40% - 强调文字颜色 2 6 3" xfId="2295"/>
    <cellStyle name="常规 4 2 6 3 2" xfId="2296"/>
    <cellStyle name="40% - 强调文字颜色 2 6 2" xfId="2297"/>
    <cellStyle name="常规 4 2 6 3" xfId="2298"/>
    <cellStyle name="40% - 强调文字颜色 2 6" xfId="2299"/>
    <cellStyle name="货币 4 3 2" xfId="2300"/>
    <cellStyle name="20% - 强调文字颜色 6 3 3_2015财政决算公开" xfId="2301"/>
    <cellStyle name="货币 2 2 2 3 2" xfId="2302"/>
    <cellStyle name="汇总 2 3 2 2" xfId="2303"/>
    <cellStyle name="?鹎%U龡&amp;H齲_x0001_C铣_x0014__x0007__x0001__x0001_ 2 4 2 5" xfId="2304"/>
    <cellStyle name="40% - 强调文字颜色 3 3_2015财政决算公开" xfId="2305"/>
    <cellStyle name="40% - 强调文字颜色 2 5 4" xfId="2306"/>
    <cellStyle name="40% - 强调文字颜色 2 5 3 2" xfId="2307"/>
    <cellStyle name="40% - 强调文字颜色 5 3_2015财政决算公开" xfId="2308"/>
    <cellStyle name="常规 18 2 2" xfId="2309"/>
    <cellStyle name="常规 23 2 2" xfId="2310"/>
    <cellStyle name="?鹎%U龡&amp;H齲_x0001_C铣_x0014__x0007__x0001__x0001_ 2 4 2 4" xfId="2311"/>
    <cellStyle name="强调文字颜色 3 3 2 2" xfId="2312"/>
    <cellStyle name="40% - 强调文字颜色 2 5 3" xfId="2313"/>
    <cellStyle name="常规 2 4 10" xfId="2314"/>
    <cellStyle name="?鹎%U龡&amp;H齲_x0001_C铣_x0014__x0007__x0001__x0001_ 3 2 2 2_2015财政决算公开" xfId="2315"/>
    <cellStyle name="?鹎%U龡&amp;H齲_x0001_C铣_x0014__x0007__x0001__x0001_ 3 3 6 3" xfId="2316"/>
    <cellStyle name="60% - 强调文字颜色 5 5 3" xfId="2317"/>
    <cellStyle name="检查单元格 3 4 2" xfId="2318"/>
    <cellStyle name="40% - 强调文字颜色 2 5 2 2 2" xfId="2319"/>
    <cellStyle name="?鹎%U龡&amp;H齲_x0001_C铣_x0014__x0007__x0001__x0001_ 3 2_2015财政决算公开" xfId="2320"/>
    <cellStyle name="?鹎%U龡&amp;H齲_x0001_C铣_x0014__x0007__x0001__x0001_ 2 4 2 3" xfId="2321"/>
    <cellStyle name="常规 4 2 6 2 2" xfId="2322"/>
    <cellStyle name="40% - 强调文字颜色 2 5 2" xfId="2323"/>
    <cellStyle name="40% - 强调文字颜色 6 2 2 2 3" xfId="2324"/>
    <cellStyle name="常规 5 6 3" xfId="2325"/>
    <cellStyle name="常规 4 2 6 2" xfId="2326"/>
    <cellStyle name="40% - 强调文字颜色 2 5" xfId="2327"/>
    <cellStyle name="千位分隔 4 2 2 2 2" xfId="2328"/>
    <cellStyle name="适中 5 3" xfId="2329"/>
    <cellStyle name="40% - 强调文字颜色 2 4 3 2" xfId="2330"/>
    <cellStyle name="40% - 强调文字颜色 2 4 2_2015财政决算公开" xfId="2331"/>
    <cellStyle name="适中 4 3 2" xfId="2332"/>
    <cellStyle name="20% - 强调文字颜色 2 3 2 2_2015财政决算公开" xfId="2333"/>
    <cellStyle name="40% - 强调文字颜色 2 4 2 2 2" xfId="2334"/>
    <cellStyle name="40% - 强调文字颜色 3 3 2 2_2015财政决算公开" xfId="2335"/>
    <cellStyle name="40% - 强调文字颜色 6 2 2 2 2 2" xfId="2336"/>
    <cellStyle name="计算 2 2 3" xfId="2337"/>
    <cellStyle name="40% - 强调文字颜色 2 4 2" xfId="2338"/>
    <cellStyle name="检查单元格 2 2 2 2 2" xfId="2339"/>
    <cellStyle name="60% - 强调文字颜色 4 3 3 2 2" xfId="2340"/>
    <cellStyle name="常规 21 2 2" xfId="2341"/>
    <cellStyle name="常规 16 2 2" xfId="2342"/>
    <cellStyle name="标题 8" xfId="2343"/>
    <cellStyle name="40% - 强调文字颜色 2 3 4 2" xfId="2344"/>
    <cellStyle name="40% - 强调文字颜色 2 3_2015财政决算公开" xfId="2345"/>
    <cellStyle name="40% - 强调文字颜色 2 3 4" xfId="2346"/>
    <cellStyle name="40% - 强调文字颜色 2 3 3 2 2" xfId="2347"/>
    <cellStyle name="差 3 2 2 3" xfId="2348"/>
    <cellStyle name="?鹎%U龡&amp;H齲_x0001_C铣_x0014__x0007__x0001__x0001_ 3 4 3 3" xfId="2349"/>
    <cellStyle name="60% - 强调文字颜色 3 6 2 2" xfId="2350"/>
    <cellStyle name="40% - 强调文字颜色 2 3 3" xfId="2351"/>
    <cellStyle name="?鹎%U龡&amp;H齲_x0001_C铣_x0014__x0007__x0001__x0001_ 3 3 4 4" xfId="2352"/>
    <cellStyle name="强调文字颜色 4 2 4 2" xfId="2353"/>
    <cellStyle name="40% - 强调文字颜色 2 3 2_2015财政决算公开" xfId="2354"/>
    <cellStyle name="检查单元格 3 4" xfId="2355"/>
    <cellStyle name="货币 2 2 2 4 3 2" xfId="2356"/>
    <cellStyle name="40% - 强调文字颜色 1 8" xfId="2357"/>
    <cellStyle name="40% - 强调文字颜色 2 3 2 4" xfId="2358"/>
    <cellStyle name="解释性文本 3" xfId="2359"/>
    <cellStyle name="计算 5 3 2" xfId="2360"/>
    <cellStyle name="标题 1 5 2 2" xfId="2361"/>
    <cellStyle name="40% - 强调文字颜色 2 3 2 3" xfId="2362"/>
    <cellStyle name="解释性文本 2" xfId="2363"/>
    <cellStyle name="适中 5 2" xfId="2364"/>
    <cellStyle name="货币 4 2 2" xfId="2365"/>
    <cellStyle name="千位分隔 3 6" xfId="2366"/>
    <cellStyle name="40% - 强调文字颜色 6 7" xfId="2367"/>
    <cellStyle name="注释 3 3" xfId="2368"/>
    <cellStyle name="40% - 强调文字颜色 2 3 2 2 2 2" xfId="2369"/>
    <cellStyle name="60% - 强调文字颜色 4 2 5" xfId="2370"/>
    <cellStyle name="60% - 强调文字颜色 2 3 3 3" xfId="2371"/>
    <cellStyle name="常规 2 4 8 2" xfId="2372"/>
    <cellStyle name="百分比 6 4 2" xfId="2373"/>
    <cellStyle name="20% - 强调文字颜色 4 2" xfId="2374"/>
    <cellStyle name="标题 5 3 2 2" xfId="2375"/>
    <cellStyle name="常规 3 3 5" xfId="2376"/>
    <cellStyle name="好 3 2 2 3" xfId="2377"/>
    <cellStyle name="?鹎%U龡&amp;H齲_x0001_C铣_x0014__x0007__x0001__x0001_ 3 2 2 3 2" xfId="2378"/>
    <cellStyle name="差 3 3 3" xfId="2379"/>
    <cellStyle name="?鹎%U龡&amp;H齲_x0001_C铣_x0014__x0007__x0001__x0001_ 3 4_2015财政决算公开" xfId="2380"/>
    <cellStyle name="?鹎%U龡&amp;H齲_x0001_C铣_x0014__x0007__x0001__x0001_ 2 4 4 3" xfId="2381"/>
    <cellStyle name="40% - 强调文字颜色 4 3 2 2" xfId="2382"/>
    <cellStyle name="40% - 强调文字颜色 2 3 2" xfId="2383"/>
    <cellStyle name="40% - 强调文字颜色 1 2 2 2 2 2" xfId="2384"/>
    <cellStyle name="汇总 2 4 2" xfId="2385"/>
    <cellStyle name="货币 2 2 3 3" xfId="2386"/>
    <cellStyle name="链接单元格 2 2 3" xfId="2387"/>
    <cellStyle name="40% - 强调文字颜色 2 2 5" xfId="2388"/>
    <cellStyle name="常规 2 5 5" xfId="2389"/>
    <cellStyle name="标题 5 2 4 2" xfId="2390"/>
    <cellStyle name="40% - 强调文字颜色 2 2 3_2015财政决算公开" xfId="2391"/>
    <cellStyle name="20% - 强调文字颜色 6 3 3 3" xfId="2392"/>
    <cellStyle name="常规 4 2 2 7" xfId="2393"/>
    <cellStyle name="千位分隔 4 2 4 3" xfId="2394"/>
    <cellStyle name="40% - 强调文字颜色 3 2 2 2 2 2" xfId="2395"/>
    <cellStyle name="40% - 强调文字颜色 2 2 3 2" xfId="2396"/>
    <cellStyle name="货币 4 6 4 2" xfId="2397"/>
    <cellStyle name="60% - 强调文字颜色 1 2 3 3 2" xfId="2398"/>
    <cellStyle name="40% - 强调文字颜色 3 2 2 2 2" xfId="2399"/>
    <cellStyle name="常规 77" xfId="2400"/>
    <cellStyle name="40% - 强调文字颜色 2 2 3" xfId="2401"/>
    <cellStyle name="标题 1 4 2 2" xfId="2402"/>
    <cellStyle name="常规 2 2 3 4 5" xfId="2403"/>
    <cellStyle name="40% - 强调文字颜色 2 2 2 3" xfId="2404"/>
    <cellStyle name="20% - 强调文字颜色 6 5 2 3" xfId="2405"/>
    <cellStyle name="40% - 强调文字颜色 2 2 2 2_2015财政决算公开" xfId="2406"/>
    <cellStyle name="40% - 强调文字颜色 2 2 2 2 3" xfId="2407"/>
    <cellStyle name="常规 2 4 3 2" xfId="2408"/>
    <cellStyle name="40% - 强调文字颜色 2 2 2 2 2 2" xfId="2409"/>
    <cellStyle name="强调文字颜色 6 4 2 2 2" xfId="2410"/>
    <cellStyle name="强调文字颜色 2 2 6" xfId="2411"/>
    <cellStyle name="强调文字颜色 1 2 4 3" xfId="2412"/>
    <cellStyle name="常规 2 4 3" xfId="2413"/>
    <cellStyle name="40% - 强调文字颜色 2 2 2 2 2" xfId="2414"/>
    <cellStyle name="常规 2 2 3 4 4 2" xfId="2415"/>
    <cellStyle name="常规 3 2 2 4" xfId="2416"/>
    <cellStyle name="40% - 强调文字颜色 5 2 3 2" xfId="2417"/>
    <cellStyle name="60% - 强调文字颜色 5 3 2 2 3" xfId="2418"/>
    <cellStyle name="常规 2 2 3 4 4" xfId="2419"/>
    <cellStyle name="40% - 强调文字颜色 2 2 2 2" xfId="2420"/>
    <cellStyle name="常规 18_2015财政决算公开" xfId="2421"/>
    <cellStyle name="40% - 强调文字颜色 2 2 2" xfId="2422"/>
    <cellStyle name="货币 4 6 3" xfId="2423"/>
    <cellStyle name="60% - 强调文字颜色 3 2 7" xfId="2424"/>
    <cellStyle name="60% - 强调文字颜色 2 2 3 5" xfId="2425"/>
    <cellStyle name="40% - 强调文字颜色 2 2" xfId="2426"/>
    <cellStyle name="?鹎%U龡&amp;H齲_x0001_C铣_x0014__x0007__x0001__x0001_ 2 4 2 8" xfId="2427"/>
    <cellStyle name="40% - 强调文字颜色 3 5 2_2015财政决算公开" xfId="2428"/>
    <cellStyle name="解释性文本 4" xfId="2429"/>
    <cellStyle name="40% - 强调文字颜色 1 9" xfId="2430"/>
    <cellStyle name="千位分隔 4 2 7 2" xfId="2431"/>
    <cellStyle name="计算 7" xfId="2432"/>
    <cellStyle name="?鹎%U龡&amp;H齲_x0001_C铣_x0014__x0007__x0001__x0001_ 6_2015财政决算公开" xfId="2433"/>
    <cellStyle name="20% - 着色 5" xfId="2434"/>
    <cellStyle name="常规 4 2 5 4" xfId="2435"/>
    <cellStyle name="40% - 强调文字颜色 1 7" xfId="2436"/>
    <cellStyle name="计算 6 2" xfId="2437"/>
    <cellStyle name="Currency1" xfId="2438"/>
    <cellStyle name="20% - 着色 4 2" xfId="2439"/>
    <cellStyle name="常规 4 2 5 3 2" xfId="2440"/>
    <cellStyle name="40% - 强调文字颜色 1 6 2" xfId="2441"/>
    <cellStyle name="常规 9 5" xfId="2442"/>
    <cellStyle name="40% - 强调文字颜色 1 6" xfId="2443"/>
    <cellStyle name="常规 4 2 5 3" xfId="2444"/>
    <cellStyle name="?鹎%U龡&amp;H齲_x0001_C铣_x0014__x0007__x0001__x0001_ 3 6_2015财政决算公开" xfId="2445"/>
    <cellStyle name="计算 6" xfId="2446"/>
    <cellStyle name="60% - 强调文字颜色 3 2 3 2 3" xfId="2447"/>
    <cellStyle name="20% - 着色 4" xfId="2448"/>
    <cellStyle name="?鹎%U龡&amp;H齲_x0001_C铣_x0014__x0007__x0001__x0001_ 2 4 5 2" xfId="2449"/>
    <cellStyle name="常规 13 2 2" xfId="2450"/>
    <cellStyle name="差 2 3" xfId="2451"/>
    <cellStyle name="40% - 强调文字颜色 1 5_2015财政决算公开" xfId="2452"/>
    <cellStyle name="解释性文本 5 3" xfId="2453"/>
    <cellStyle name="40% - 强调文字颜色 1 5 2 3" xfId="2454"/>
    <cellStyle name="40% - 强调文字颜色 1 5 2 2 2" xfId="2455"/>
    <cellStyle name="40% - 强调文字颜色 1 5 2 2" xfId="2456"/>
    <cellStyle name="?鹎%U龡&amp;H齲_x0001_C铣_x0014__x0007__x0001__x0001_ 2 3 2 3" xfId="2457"/>
    <cellStyle name="40% - 强调文字颜色 1 5 2" xfId="2458"/>
    <cellStyle name="常规 4 2 5 2 2" xfId="2459"/>
    <cellStyle name="计算 5 2" xfId="2460"/>
    <cellStyle name="20% - 着色 3 2" xfId="2461"/>
    <cellStyle name="60% - 强调文字颜色 3 2 3 2 2 2" xfId="2462"/>
    <cellStyle name="千位分隔 2 7 2" xfId="2463"/>
    <cellStyle name="40% - 强调文字颜色 1 5" xfId="2464"/>
    <cellStyle name="常规 4 2 5 2" xfId="2465"/>
    <cellStyle name="40% - 强调文字颜色 6 2 4_2015财政决算公开" xfId="2466"/>
    <cellStyle name="常规 9 4" xfId="2467"/>
    <cellStyle name="60% - 强调文字颜色 4 2 3 2 3" xfId="2468"/>
    <cellStyle name="40% - 强调文字颜色 6 5 2 3" xfId="2469"/>
    <cellStyle name="?鹎%U龡&amp;H齲_x0001_C铣_x0014__x0007__x0001__x0001_ 2 2 3 3 3 2" xfId="2470"/>
    <cellStyle name="计算 2 4" xfId="2471"/>
    <cellStyle name="计算 5" xfId="2472"/>
    <cellStyle name="20% - 着色 3" xfId="2473"/>
    <cellStyle name="60% - 强调文字颜色 3 2 3 2 2" xfId="2474"/>
    <cellStyle name="40% - 强调文字颜色 1 4 2 3" xfId="2475"/>
    <cellStyle name="Normal_#10-Headcount" xfId="2476"/>
    <cellStyle name="常规 2 3 2 9" xfId="2477"/>
    <cellStyle name="40% - 强调文字颜色 1 4 2 2" xfId="2478"/>
    <cellStyle name="常规 9 3 2" xfId="2479"/>
    <cellStyle name="40% - 强调文字颜色 1 4 2" xfId="2480"/>
    <cellStyle name="常规 9 3" xfId="2481"/>
    <cellStyle name="40% - 强调文字颜色 1 4" xfId="2482"/>
    <cellStyle name="常规 2 2 2 2 4" xfId="2483"/>
    <cellStyle name="60% - 强调文字颜色 2 2 2 3 2" xfId="2484"/>
    <cellStyle name="40% - 强调文字颜色 1 3 5" xfId="2485"/>
    <cellStyle name="常规 10 2_2015财政决算公开" xfId="2486"/>
    <cellStyle name="40% - 强调文字颜色 1 3 4 2" xfId="2487"/>
    <cellStyle name="计算 9" xfId="2488"/>
    <cellStyle name="输出 5 2 3" xfId="2489"/>
    <cellStyle name="差 4 3" xfId="2490"/>
    <cellStyle name="强调文字颜色 6 5 3 2" xfId="2491"/>
    <cellStyle name="?鹎%U龡&amp;H齲_x0001_C铣_x0014__x0007__x0001__x0001_ 2 4 7 2" xfId="2492"/>
    <cellStyle name="常规 5 2 3 4" xfId="2493"/>
    <cellStyle name="常规 13 4 2" xfId="2494"/>
    <cellStyle name="40% - 强调文字颜色 1 3 3_2015财政决算公开" xfId="2495"/>
    <cellStyle name="?鹎%U龡&amp;H齲_x0001_C铣_x0014__x0007__x0001__x0001_ 3 2 2 2 3 4" xfId="2496"/>
    <cellStyle name="?鹎%U龡&amp;H齲_x0001_C铣_x0014__x0007__x0001__x0001_ 3 4 5 4" xfId="2497"/>
    <cellStyle name="40% - 强调文字颜色 1 3 3 2" xfId="2498"/>
    <cellStyle name="40% - 强调文字颜色 1 3 2 4" xfId="2499"/>
    <cellStyle name="货币 4 3 5" xfId="2500"/>
    <cellStyle name="40% - 强调文字颜色 1 3 2 2 2 2" xfId="2501"/>
    <cellStyle name="40% - 强调文字颜色 1 3 2 2 2" xfId="2502"/>
    <cellStyle name="常规 9 2 2 2" xfId="2503"/>
    <cellStyle name="40% - 强调文字颜色 1 3 2 2" xfId="2504"/>
    <cellStyle name="?鹎%U龡&amp;H齲_x0001_C铣_x0014__x0007__x0001__x0001_ 3 2 2 2 2 4" xfId="2505"/>
    <cellStyle name="常规 2 3 2 3 4" xfId="2506"/>
    <cellStyle name="20% - 强调文字颜色 1 3 3 2 2" xfId="2507"/>
    <cellStyle name="计算 2 2 4" xfId="2508"/>
    <cellStyle name="?鹎%U龡&amp;H齲_x0001_C铣_x0014__x0007__x0001__x0001_ 3 4 4_2015财政决算公开" xfId="2509"/>
    <cellStyle name="?鹎%U龡&amp;H齲_x0001_C铣_x0014__x0007__x0001__x0001_ 3 2 2 2 2_2015财政决算公开" xfId="2510"/>
    <cellStyle name="常规 9 2" xfId="2511"/>
    <cellStyle name="40% - 强调文字颜色 1 3" xfId="2512"/>
    <cellStyle name="40% - 强调文字颜色 1 2_2015财政决算公开" xfId="2513"/>
    <cellStyle name="40% - 强调文字颜色 1 2 5" xfId="2514"/>
    <cellStyle name="?鹎%U龡&amp;H齲_x0001_C铣_x0014__x0007__x0001__x0001_ 2 3 2 3 3" xfId="2515"/>
    <cellStyle name="千位分隔 4 3 3" xfId="2516"/>
    <cellStyle name="40% - 强调文字颜色 1 2 4_2015财政决算公开" xfId="2517"/>
    <cellStyle name="货币 2 4 5" xfId="2518"/>
    <cellStyle name="40% - 强调文字颜色 1 2 4 2 2" xfId="2519"/>
    <cellStyle name="40% - 强调文字颜色 1 2 4 2" xfId="2520"/>
    <cellStyle name="40% - 强调文字颜色 1 2 4" xfId="2521"/>
    <cellStyle name="货币 3 6 5" xfId="2522"/>
    <cellStyle name="千位分隔 4 3 4 2" xfId="2523"/>
    <cellStyle name="强调文字颜色 4 2 2" xfId="2524"/>
    <cellStyle name="强调文字颜色 1 3 2 4" xfId="2525"/>
    <cellStyle name="?鹎%U龡&amp;H齲_x0001_C铣_x0014__x0007__x0001__x0001_ 4 6" xfId="2526"/>
    <cellStyle name="40% - 强调文字颜色 1 2 3 2_2015财政决算公开" xfId="2527"/>
    <cellStyle name="?鹎%U龡&amp;H齲_x0001_C铣_x0014__x0007__x0001__x0001_ 2 2 3 4 2" xfId="2528"/>
    <cellStyle name="40% - 强调文字颜色 1 2 3 2 3" xfId="2529"/>
    <cellStyle name="40% - 强调文字颜色 1 2 3 2 2" xfId="2530"/>
    <cellStyle name="40% - 强调文字颜色 1 2 3 2" xfId="2531"/>
    <cellStyle name="货币 3 2 5 2" xfId="2532"/>
    <cellStyle name="常规 5 2 8" xfId="2533"/>
    <cellStyle name="货币 3 6 4" xfId="2534"/>
    <cellStyle name="40% - 强调文字颜色 1 2 3" xfId="2535"/>
    <cellStyle name="常规 2 2 2 2 4 3 2" xfId="2536"/>
    <cellStyle name="40% - 强调文字颜色 1 2 2 4" xfId="2537"/>
    <cellStyle name="?鹎%U龡&amp;H齲_x0001_C铣_x0014__x0007__x0001__x0001_ 5 3 2" xfId="2538"/>
    <cellStyle name="60% - 强调文字颜色 5 5 2 2 2" xfId="2539"/>
    <cellStyle name="40% - 强调文字颜色 1 2 2 3" xfId="2540"/>
    <cellStyle name="好 5 2 2 2" xfId="2541"/>
    <cellStyle name="?鹎%U龡&amp;H齲_x0001_C铣_x0014__x0007__x0001__x0001_ 3 3 5 2" xfId="2542"/>
    <cellStyle name="千位分隔 3 2 3 2" xfId="2543"/>
    <cellStyle name="强调文字颜色 3 3 5" xfId="2544"/>
    <cellStyle name="40% - 强调文字颜色 5 2 2 4" xfId="2545"/>
    <cellStyle name="40% - 强调文字颜色 1 2 2 2 3" xfId="2546"/>
    <cellStyle name="汇总 2 5" xfId="2547"/>
    <cellStyle name="60% - 强调文字颜色 5 3 2 3" xfId="2548"/>
    <cellStyle name="40% - 强调文字颜色 1 3 3 2 2" xfId="2549"/>
    <cellStyle name="40% - 强调文字颜色 1 2 2 2" xfId="2550"/>
    <cellStyle name="货币 3 6 3 2" xfId="2551"/>
    <cellStyle name="百分比 2 4 2" xfId="2552"/>
    <cellStyle name="常规 5 2 7 2" xfId="2553"/>
    <cellStyle name="60% - 强调文字颜色 2 2 7" xfId="2554"/>
    <cellStyle name="40% - 强调文字颜色 1 2 2" xfId="2555"/>
    <cellStyle name="货币 3 6 3" xfId="2556"/>
    <cellStyle name="标题 5 2 2 2 3" xfId="2557"/>
    <cellStyle name="常规 2 3 5 3" xfId="2558"/>
    <cellStyle name="20% - 强调文字颜色 2 2_2015财政决算公开" xfId="2559"/>
    <cellStyle name="20% - 强调文字颜色 4 3 2 3 2" xfId="2560"/>
    <cellStyle name="60% - 强调文字颜色 1 4 2 3" xfId="2561"/>
    <cellStyle name="常规 5 2 7" xfId="2562"/>
    <cellStyle name="?鹎%U龡&amp;H齲_x0001_C铣_x0014__x0007__x0001__x0001_ 3 2 9" xfId="2563"/>
    <cellStyle name="40% - 强调文字颜色 1 2" xfId="2564"/>
    <cellStyle name="标题 5 2 2 5" xfId="2565"/>
    <cellStyle name="常规 2 3 4 2 2" xfId="2566"/>
    <cellStyle name="常规 2 3 8" xfId="2567"/>
    <cellStyle name="20% - 着色 6" xfId="2568"/>
    <cellStyle name="计算 8" xfId="2569"/>
    <cellStyle name="常规 2 3 2 8" xfId="2570"/>
    <cellStyle name="20% - 着色 5 2" xfId="2571"/>
    <cellStyle name="计算 7 2" xfId="2572"/>
    <cellStyle name="?鹎%U龡&amp;H齲_x0001_C铣_x0014__x0007__x0001__x0001_ 2 2 2 4 3 2" xfId="2573"/>
    <cellStyle name="60% - 强调文字颜色 3 2 3 3" xfId="2574"/>
    <cellStyle name="超级链接 5" xfId="2575"/>
    <cellStyle name="40% - 强调文字颜色 3 2 2_2015财政决算公开" xfId="2576"/>
    <cellStyle name="40% - 强调文字颜色 4 5 2 2" xfId="2577"/>
    <cellStyle name="强调文字颜色 6 5 2 3" xfId="2578"/>
    <cellStyle name="差 3 4" xfId="2579"/>
    <cellStyle name="标题 5 2 2 2" xfId="2580"/>
    <cellStyle name="计算 3" xfId="2581"/>
    <cellStyle name="20% - 着色 1" xfId="2582"/>
    <cellStyle name="40% - 强调文字颜色 2 3 3_2015财政决算公开" xfId="2583"/>
    <cellStyle name="计算 2 2 2 3" xfId="2584"/>
    <cellStyle name="强调文字颜色 6 2 3 5" xfId="2585"/>
    <cellStyle name="20% - 强调文字颜色 6 7" xfId="2586"/>
    <cellStyle name="40% - 强调文字颜色 3 4 2 2" xfId="2587"/>
    <cellStyle name="20% - 强调文字颜色 6 6 2 2" xfId="2588"/>
    <cellStyle name="强调文字颜色 6 2 3 3" xfId="2589"/>
    <cellStyle name="20% - 强调文字颜色 1 5 2_2015财政决算公开" xfId="2590"/>
    <cellStyle name="常规 2 3 2 3 3 2" xfId="2591"/>
    <cellStyle name="20% - 强调文字颜色 6 5" xfId="2592"/>
    <cellStyle name="20% - 强调文字颜色 6 4 2_2015财政决算公开" xfId="2593"/>
    <cellStyle name="适中 3 2 2" xfId="2594"/>
    <cellStyle name="40% - 强调文字颜色 4 2 2 2 2 2" xfId="2595"/>
    <cellStyle name="强调文字颜色 6 2 3 2" xfId="2596"/>
    <cellStyle name="强调文字颜色 1 3 2 2 2 2" xfId="2597"/>
    <cellStyle name="20% - 强调文字颜色 6 4" xfId="2598"/>
    <cellStyle name="货币 4 5 3" xfId="2599"/>
    <cellStyle name="60% - 强调文字颜色 4 4 2 2 2" xfId="2600"/>
    <cellStyle name="20% - 强调文字颜色 1 7 2" xfId="2601"/>
    <cellStyle name="?鹎%U龡&amp;H齲_x0001_C铣_x0014__x0007__x0001__x0001_ 3 2 2 4 3 2" xfId="2602"/>
    <cellStyle name="20% - 强调文字颜色 6 3_2015财政决算公开" xfId="2603"/>
    <cellStyle name="标题 2 2_2015财政决算公开" xfId="2604"/>
    <cellStyle name="计算 3 2" xfId="2605"/>
    <cellStyle name="20% - 着色 1 2" xfId="2606"/>
    <cellStyle name="60% - 强调文字颜色 1 2 2" xfId="2607"/>
    <cellStyle name="20% - 强调文字颜色 6 3 2_2015财政决算公开" xfId="2608"/>
    <cellStyle name="20% - 强调文字颜色 6 3" xfId="2609"/>
    <cellStyle name="20% - 强调文字颜色 6 2_2015财政决算公开" xfId="2610"/>
    <cellStyle name="?鹎%U龡&amp;H齲_x0001_C铣_x0014__x0007__x0001__x0001_ 3 3 2 4" xfId="2611"/>
    <cellStyle name="强调文字颜色 4 2 2 2" xfId="2612"/>
    <cellStyle name="检查单元格 3 3 3" xfId="2613"/>
    <cellStyle name="20% - 强调文字颜色 6 2 4" xfId="2614"/>
    <cellStyle name="强调文字颜色 6 2 2 2 2 2" xfId="2615"/>
    <cellStyle name="20% - 强调文字颜色 5 4 2 2" xfId="2616"/>
    <cellStyle name="?鹎%U龡&amp;H齲_x0001_C铣_x0014__x0007__x0001__x0001_ 3 3 2 3" xfId="2617"/>
    <cellStyle name="20% - 强调文字颜色 6 2 2 2 3" xfId="2618"/>
    <cellStyle name="注释 3 3 2" xfId="2619"/>
    <cellStyle name="40% - 强调文字颜色 6 7 2" xfId="2620"/>
    <cellStyle name="60% - 强调文字颜色 4 2 5 2" xfId="2621"/>
    <cellStyle name="常规 2 2 9" xfId="2622"/>
    <cellStyle name="20% - 强调文字颜色 6 2 2 2 2 2" xfId="2623"/>
    <cellStyle name="百分比 4 5" xfId="2624"/>
    <cellStyle name="常规 4 2 2 4 2 2" xfId="2625"/>
    <cellStyle name="40% - 强调文字颜色 6 2 3 2 2 2" xfId="2626"/>
    <cellStyle name="?鹎%U龡&amp;H齲_x0001_C铣_x0014__x0007__x0001__x0001_ 4 2 3 4" xfId="2627"/>
    <cellStyle name="千位分隔 6 4" xfId="2628"/>
    <cellStyle name="20% - 强调文字颜色 6 2 2" xfId="2629"/>
    <cellStyle name="20% - 强调文字颜色 2 5 3 2" xfId="2630"/>
    <cellStyle name="20% - 强调文字颜色 6 2 2 2_2015财政决算公开" xfId="2631"/>
    <cellStyle name="20% - 强调文字颜色 5 7 2" xfId="2632"/>
    <cellStyle name="20% - 强调文字颜色 5 7" xfId="2633"/>
    <cellStyle name="60% - 强调文字颜色 6 3 2 2 3" xfId="2634"/>
    <cellStyle name="60% - 强调文字颜色 5 2 4" xfId="2635"/>
    <cellStyle name="60% - 强调文字颜色 2 4 3 2" xfId="2636"/>
    <cellStyle name="千位分隔 3 6 2" xfId="2637"/>
    <cellStyle name="20% - 强调文字颜色 5 6_2015财政决算公开" xfId="2638"/>
    <cellStyle name="常规 2 2 3 2 2" xfId="2639"/>
    <cellStyle name="表标题 5" xfId="2640"/>
    <cellStyle name="20% - 强调文字颜色 5 6 2 2" xfId="2641"/>
    <cellStyle name="警告文本 6 2" xfId="2642"/>
    <cellStyle name="千位分隔 3 6 5" xfId="2643"/>
    <cellStyle name="60% - 强调文字颜色 6 3 2 2 2 2" xfId="2644"/>
    <cellStyle name="20% - 强调文字颜色 5 6 2" xfId="2645"/>
    <cellStyle name="强调文字颜色 4 4 2" xfId="2646"/>
    <cellStyle name="20% - 强调文字颜色 6 2 2 2" xfId="2647"/>
    <cellStyle name="20% - 强调文字颜色 5 5_2015财政决算公开" xfId="2648"/>
    <cellStyle name="千位分隔 3 2 4" xfId="2649"/>
    <cellStyle name="40% - 强调文字颜色 6 3 4" xfId="2650"/>
    <cellStyle name="货币 2 2 6 2" xfId="2651"/>
    <cellStyle name="20% - 强调文字颜色 5 5 3 2" xfId="2652"/>
    <cellStyle name="强调文字颜色 6 2 2 3" xfId="2653"/>
    <cellStyle name="常规 2 3 2 3 2 2" xfId="2654"/>
    <cellStyle name="20% - 强调文字颜色 5 5" xfId="2655"/>
    <cellStyle name="常规 2 3 5 3 2" xfId="2656"/>
    <cellStyle name="后继超级链接 3 2" xfId="2657"/>
    <cellStyle name="强调文字颜色 6 2 2 2" xfId="2658"/>
    <cellStyle name="20% - 强调文字颜色 5 4" xfId="2659"/>
    <cellStyle name="常规 4 5" xfId="2660"/>
    <cellStyle name="常规 4 2 3" xfId="2661"/>
    <cellStyle name="20% - 强调文字颜色 5 3 2_2015财政决算公开" xfId="2662"/>
    <cellStyle name="40% - 强调文字颜色 4 2 6" xfId="2663"/>
    <cellStyle name="60% - 强调文字颜色 1 2 2 3 2" xfId="2664"/>
    <cellStyle name="20% - 强调文字颜色 5 3 2 4" xfId="2665"/>
    <cellStyle name="20% - 强调文字颜色 5 3 2 3 2" xfId="2666"/>
    <cellStyle name="20% - 强调文字颜色 5 3 2 2 2 2" xfId="2667"/>
    <cellStyle name="常规 3 7 3" xfId="2668"/>
    <cellStyle name="20% - 强调文字颜色 5 3" xfId="2669"/>
    <cellStyle name="输入 3 2 2 3" xfId="2670"/>
    <cellStyle name="40% - 强调文字颜色 3 8" xfId="2671"/>
    <cellStyle name="20% - 强调文字颜色 5 2 3 3" xfId="2672"/>
    <cellStyle name="货币 5 3 2" xfId="2673"/>
    <cellStyle name="?鹎%U龡&amp;H齲_x0001_C铣_x0014__x0007__x0001__x0001_ 3 2 2 3" xfId="2674"/>
    <cellStyle name="40% - 强调文字颜色 5 6_2015财政决算公开" xfId="2675"/>
    <cellStyle name="千位分隔 4 4 2" xfId="2676"/>
    <cellStyle name="强调文字颜色 2 5 4" xfId="2677"/>
    <cellStyle name="?鹎%U龡&amp;H齲_x0001_C铣_x0014__x0007__x0001__x0001_ 2 3 2 4 2" xfId="2678"/>
    <cellStyle name="40% - 强调文字颜色 1 3 2 2 3" xfId="2679"/>
    <cellStyle name="20% - 强调文字颜色 2 2 3 4" xfId="2680"/>
    <cellStyle name="未定义 2" xfId="2681"/>
    <cellStyle name="40% - 强调文字颜色 3 2 4 2" xfId="2682"/>
    <cellStyle name="?鹎%U龡&amp;H齲_x0001_C铣_x0014__x0007__x0001__x0001_ 3 2 3 5 2" xfId="2683"/>
    <cellStyle name="强调文字颜色 2 2 2 2 2 2" xfId="2684"/>
    <cellStyle name="20% - 强调文字颜色 1 3 2 2" xfId="2685"/>
    <cellStyle name="40% - 强调文字颜色 2 7" xfId="2686"/>
    <cellStyle name="常规 4 2 6 4" xfId="2687"/>
    <cellStyle name="20% - 强调文字颜色 5 2 2 2" xfId="2688"/>
    <cellStyle name="40% - 强调文字颜色 3 2 4" xfId="2689"/>
    <cellStyle name="40% - 强调文字颜色 3 2 3 2 3" xfId="2690"/>
    <cellStyle name="40% - 强调文字颜色 6 2 7" xfId="2691"/>
    <cellStyle name="20% - 强调文字颜色 5 2 2" xfId="2692"/>
    <cellStyle name="标题 5 3 3 2" xfId="2693"/>
    <cellStyle name="20% - 强调文字颜色 5 2" xfId="2694"/>
    <cellStyle name="常规 3 4 5" xfId="2695"/>
    <cellStyle name="标题 2 2 4 2" xfId="2696"/>
    <cellStyle name="?鹎%U龡&amp;H齲_x0001_C铣_x0014__x0007__x0001__x0001_ 6 2 2" xfId="2697"/>
    <cellStyle name="20% - 强调文字颜色 6 5_2015财政决算公开" xfId="2698"/>
    <cellStyle name="适中 5 2 2 2" xfId="2699"/>
    <cellStyle name="常规 19_2015财政决算公开" xfId="2700"/>
    <cellStyle name="千位分隔 2 4 2 2" xfId="2701"/>
    <cellStyle name="20% - 强调文字颜色 4 6 2 2" xfId="2702"/>
    <cellStyle name="60% - 强调文字颜色 3 5 2 2 2" xfId="2703"/>
    <cellStyle name="超级链接" xfId="2704"/>
    <cellStyle name="20% - 强调文字颜色 4 5 3" xfId="2705"/>
    <cellStyle name="40% - 强调文字颜色 4 2 4 2" xfId="2706"/>
    <cellStyle name="常规 2 2 3 4" xfId="2707"/>
    <cellStyle name="标题 3 3 4" xfId="2708"/>
    <cellStyle name="20% - 强调文字颜色 5 3 2 2 2" xfId="2709"/>
    <cellStyle name="?鹎%U龡&amp;H齲_x0001_C铣_x0014__x0007__x0001__x0001_ 4 3" xfId="2710"/>
    <cellStyle name="20% - 强调文字颜色 4 5 2_2015财政决算公开" xfId="2711"/>
    <cellStyle name="?鹎%U龡&amp;H齲_x0001_C铣_x0014__x0007__x0001__x0001_ 2 4 2 7 2" xfId="2712"/>
    <cellStyle name="强调文字颜色 4 2 3 2 2 2" xfId="2713"/>
    <cellStyle name="?鹎%U龡&amp;H齲_x0001_C铣_x0014__x0007__x0001__x0001_ 5 2 2" xfId="2714"/>
    <cellStyle name="20% - 强调文字颜色 4 4 3" xfId="2715"/>
    <cellStyle name="20% - 强调文字颜色 4 4 2 2 2" xfId="2716"/>
    <cellStyle name="20% - 强调文字颜色 5 3 4 2" xfId="2717"/>
    <cellStyle name="货币 2 2 4 2 2" xfId="2718"/>
    <cellStyle name="常规 3 5 4" xfId="2719"/>
    <cellStyle name="40% - 强调文字颜色 1 2 3_2015财政决算公开" xfId="2720"/>
    <cellStyle name="40% - 强调文字颜色 4 6" xfId="2721"/>
    <cellStyle name="货币 2" xfId="2722"/>
    <cellStyle name="20% - 强调文字颜色 4 3_2015财政决算公开" xfId="2723"/>
    <cellStyle name="常规 44 2" xfId="2724"/>
    <cellStyle name="标题 2 2 2 3" xfId="2725"/>
    <cellStyle name="强调文字颜色 2 2 4 2" xfId="2726"/>
    <cellStyle name="20% - 强调文字颜色 3 3" xfId="2727"/>
    <cellStyle name="常规 3 2 6" xfId="2728"/>
    <cellStyle name="20% - 强调文字颜色 6 2 5" xfId="2729"/>
    <cellStyle name="60% - 强调文字颜色 4 4 2 2" xfId="2730"/>
    <cellStyle name="20% - 强调文字颜色 1 7" xfId="2731"/>
    <cellStyle name="?鹎%U龡&amp;H齲_x0001_C铣_x0014__x0007__x0001__x0001_ 3 2 2 4 3" xfId="2732"/>
    <cellStyle name="20% - 强调文字颜色 4 3 3_2015财政决算公开" xfId="2733"/>
    <cellStyle name="好 2 4 2" xfId="2734"/>
    <cellStyle name="40% - 强调文字颜色 5 3 2" xfId="2735"/>
    <cellStyle name="常规 5 2 2 6" xfId="2736"/>
    <cellStyle name="?鹎%U龡&amp;H齲_x0001_C铣_x0014__x0007__x0001__x0001_ 2 4 6 4" xfId="2737"/>
    <cellStyle name="千位分隔 3 2 3 3 2" xfId="2738"/>
    <cellStyle name="40% - 强调文字颜色 3 6 2" xfId="2739"/>
    <cellStyle name="好 4 2 2 2" xfId="2740"/>
    <cellStyle name="常规 12 2 2" xfId="2741"/>
    <cellStyle name="?鹎%U龡&amp;H齲_x0001_C铣_x0014__x0007__x0001__x0001_ 2 3 5 2" xfId="2742"/>
    <cellStyle name="?鹎%U龡&amp;H齲_x0001_C铣_x0014__x0007__x0001__x0001_ 3 4 2 3 2 2" xfId="2743"/>
    <cellStyle name="20% - 强调文字颜色 4 3 3 3" xfId="2744"/>
    <cellStyle name="20% - 强调文字颜色 4 3 3 2" xfId="2745"/>
    <cellStyle name="20% - 强调文字颜色 4 4 4" xfId="2746"/>
    <cellStyle name="20% - 强调文字颜色 4 3 3" xfId="2747"/>
    <cellStyle name="20% - 强调文字颜色 4 3 2 4" xfId="2748"/>
    <cellStyle name="20% - 强调文字颜色 4 3 5" xfId="2749"/>
    <cellStyle name="20% - 强调文字颜色 4 3 2 3" xfId="2750"/>
    <cellStyle name="20% - 强调文字颜色 3 3 2 2 2 2" xfId="2751"/>
    <cellStyle name="40% - 强调文字颜色 2 3 3 3" xfId="2752"/>
    <cellStyle name="千位分隔 5 5" xfId="2753"/>
    <cellStyle name="?鹎%U龡&amp;H齲_x0001_C铣_x0014__x0007__x0001__x0001_ 4 2 2 5" xfId="2754"/>
    <cellStyle name="20% - 强调文字颜色 4 3 2 2" xfId="2755"/>
    <cellStyle name="20% - 强调文字颜色 4 3 4" xfId="2756"/>
    <cellStyle name="40% - 强调文字颜色 3 9" xfId="2757"/>
    <cellStyle name="20% - 强调文字颜色 5 2 2 2_2015财政决算公开" xfId="2758"/>
    <cellStyle name="20% - 强调文字颜色 4 3 2" xfId="2759"/>
    <cellStyle name="40% - 强调文字颜色 1 2 3 2 2 2" xfId="2760"/>
    <cellStyle name="20% - 强调文字颜色 3 2 2 4" xfId="2761"/>
    <cellStyle name="常规 12 2 3 2 2" xfId="2762"/>
    <cellStyle name="40% - 强调文字颜色 3 2_2015财政决算公开" xfId="2763"/>
    <cellStyle name="60% - 着色 2" xfId="2764"/>
    <cellStyle name="强调文字颜色 5 4 3 2" xfId="2765"/>
    <cellStyle name="货币 2 2 2 7 2" xfId="2766"/>
    <cellStyle name="20% - 强调文字颜色 4 2 6" xfId="2767"/>
    <cellStyle name="20% - 强调文字颜色 4 2 5 2" xfId="2768"/>
    <cellStyle name="20% - 强调文字颜色 4 2 5" xfId="2769"/>
    <cellStyle name="货币 4 4 2 2" xfId="2770"/>
    <cellStyle name="?鹎%U龡&amp;H齲_x0001_C铣_x0014__x0007__x0001__x0001_ 3 4 10" xfId="2771"/>
    <cellStyle name="好 6 2" xfId="2772"/>
    <cellStyle name="20% - 强调文字颜色 4 2 4_2015财政决算公开" xfId="2773"/>
    <cellStyle name="标题 3 2 3 2" xfId="2774"/>
    <cellStyle name="?鹎%U龡&amp;H齲_x0001_C铣_x0014__x0007__x0001__x0001_ 3 3 5 4" xfId="2775"/>
    <cellStyle name="强调文字颜色 4 2 5 2" xfId="2776"/>
    <cellStyle name="强调文字颜色 4 2 3 5" xfId="2777"/>
    <cellStyle name="强调文字颜色 4 3 2 3 2" xfId="2778"/>
    <cellStyle name="常规 3 2 4 4 2" xfId="2779"/>
    <cellStyle name="输出 2 3 2 3" xfId="2780"/>
    <cellStyle name="?鹎%U龡&amp;H齲_x0001_C铣_x0014__x0007__x0001__x0001_ 3 4 2 2 3 2" xfId="2781"/>
    <cellStyle name="?鹎%U龡&amp;H齲_x0001_C铣_x0014__x0007__x0001__x0001_ 3 3 6 3 2" xfId="2782"/>
    <cellStyle name="常规 12 2 2 2 3" xfId="2783"/>
    <cellStyle name="60% - 强调文字颜色 6 9" xfId="2784"/>
    <cellStyle name="20% - 强调文字颜色 4 2 4 3" xfId="2785"/>
    <cellStyle name="20% - 强调文字颜色 4 2 4" xfId="2786"/>
    <cellStyle name="60% - 强调文字颜色 3 4 2 2" xfId="2787"/>
    <cellStyle name="20% - 强调文字颜色 4 2 3 5" xfId="2788"/>
    <cellStyle name="汇总 3 2 2 2" xfId="2789"/>
    <cellStyle name="20% - 强调文字颜色 4 2 3 4" xfId="2790"/>
    <cellStyle name="20% - 强调文字颜色 4 2 3 3 2" xfId="2791"/>
    <cellStyle name="20% - 强调文字颜色 4 2 3 2 3" xfId="2792"/>
    <cellStyle name="常规 2 7 2" xfId="2793"/>
    <cellStyle name="20% - 强调文字颜色 4 2 3 2 2" xfId="2794"/>
    <cellStyle name="20% - 强调文字颜色 4 3 3 2 2" xfId="2795"/>
    <cellStyle name="常规 25 2 2" xfId="2796"/>
    <cellStyle name="40% - 强调文字颜色 3 3 2 2 2" xfId="2797"/>
    <cellStyle name="20% - 强调文字颜色 4 2 2_2015财政决算公开" xfId="2798"/>
    <cellStyle name="20% - 强调文字颜色 4 2 2 4" xfId="2799"/>
    <cellStyle name="?鹎%U龡&amp;H齲_x0001_C铣_x0014__x0007__x0001__x0001_ 2 2 3 6 2" xfId="2800"/>
    <cellStyle name="20% - 强调文字颜色 4 2 2 3 2" xfId="2801"/>
    <cellStyle name="20% - 强调文字颜色 4 2 2 2 3" xfId="2802"/>
    <cellStyle name="20% - 强调文字颜色 3 5 4" xfId="2803"/>
    <cellStyle name="20% - 强调文字颜色 4 2 4 2" xfId="2804"/>
    <cellStyle name="?鹎%U龡&amp;H齲_x0001_C铣_x0014__x0007__x0001__x0001_ 2 2 11 2" xfId="2805"/>
    <cellStyle name="常规 2 4 2 2 5" xfId="2806"/>
    <cellStyle name="20% - 强调文字颜色 3 5 3" xfId="2807"/>
    <cellStyle name="常规 53" xfId="2808"/>
    <cellStyle name="常规 48" xfId="2809"/>
    <cellStyle name="20% - 强调文字颜色 3 4 2_2015财政决算公开" xfId="2810"/>
    <cellStyle name="20% - 强调文字颜色 3 5 2_2015财政决算公开" xfId="2811"/>
    <cellStyle name="百分比 5 5 2" xfId="2812"/>
    <cellStyle name="常规 3 5 2" xfId="2813"/>
    <cellStyle name="20% - 强调文字颜色 3 5 2 3" xfId="2814"/>
    <cellStyle name="20% - 强调文字颜色 3 5 2" xfId="2815"/>
    <cellStyle name="常规 3 2 8 2" xfId="2816"/>
    <cellStyle name="?鹎%U龡&amp;H齲_x0001_C铣_x0014__x0007__x0001__x0001_ 3 4 2 7 2" xfId="2817"/>
    <cellStyle name="20% - 强调文字颜色 3 5" xfId="2818"/>
    <cellStyle name="常规 3 2 8" xfId="2819"/>
    <cellStyle name="20% - 强调文字颜色 3 4 4" xfId="2820"/>
    <cellStyle name="20% - 强调文字颜色 4 2 3 2" xfId="2821"/>
    <cellStyle name="?鹎%U龡&amp;H齲_x0001_C铣_x0014__x0007__x0001__x0001_ 2 2 10 2" xfId="2822"/>
    <cellStyle name="20% - 强调文字颜色 3 4 3" xfId="2823"/>
    <cellStyle name="60% - 强调文字颜色 1 2 4 2 2" xfId="2824"/>
    <cellStyle name="货币 2 2 4 4" xfId="2825"/>
    <cellStyle name="60% - 强调文字颜色 1 2 3 3" xfId="2826"/>
    <cellStyle name="40% - 强调文字颜色 3 2 2 2" xfId="2827"/>
    <cellStyle name="常规 2 5 2" xfId="2828"/>
    <cellStyle name="40% - 强调文字颜色 4 9" xfId="2829"/>
    <cellStyle name="货币 5" xfId="2830"/>
    <cellStyle name="强调文字颜色 4 4 2 2" xfId="2831"/>
    <cellStyle name="20% - 强调文字颜色 3 4 2 2 2" xfId="2832"/>
    <cellStyle name="常规 2 4 6 4 2" xfId="2833"/>
    <cellStyle name="常规 2 4 6 4" xfId="2834"/>
    <cellStyle name="百分比 6 2 4" xfId="2835"/>
    <cellStyle name="常规 4 2 4" xfId="2836"/>
    <cellStyle name="20% - 强调文字颜色 3 4 2" xfId="2837"/>
    <cellStyle name="20% - 强调文字颜色 3 2 3_2015财政决算公开" xfId="2838"/>
    <cellStyle name="差 3 2" xfId="2839"/>
    <cellStyle name="解释性文本 6 2" xfId="2840"/>
    <cellStyle name="20% - 强调文字颜色 3 3 4 2" xfId="2841"/>
    <cellStyle name="20% - 强调文字颜色 4 2 2 2 2" xfId="2842"/>
    <cellStyle name="?鹎%U龡&amp;H齲_x0001_C铣_x0014__x0007__x0001__x0001_ 2 2 3 5 2" xfId="2843"/>
    <cellStyle name="40% - 强调文字颜色 2 2 3 3" xfId="2844"/>
    <cellStyle name="20% - 强调文字颜色 3 3 3_2015财政决算公开" xfId="2845"/>
    <cellStyle name="差 3 3 2 2" xfId="2846"/>
    <cellStyle name="20% - 强调文字颜色 3 3 2_2015财政决算公开" xfId="2847"/>
    <cellStyle name="常规 3 2 2" xfId="2848"/>
    <cellStyle name="20% - 强调文字颜色 3 3 2 2_2015财政决算公开" xfId="2849"/>
    <cellStyle name="20% - 强调文字颜色 3 3 2 2 3" xfId="2850"/>
    <cellStyle name="20% - 强调文字颜色 5 3 2 2_2015财政决算公开" xfId="2851"/>
    <cellStyle name="60% - 强调文字颜色 1 9" xfId="2852"/>
    <cellStyle name="20% - 强调文字颜色 3 3 2 2 2" xfId="2853"/>
    <cellStyle name="常规 2 3 6 4" xfId="2854"/>
    <cellStyle name="20% - 强调文字颜色 3 3 2 2" xfId="2855"/>
    <cellStyle name="百分比 5 2 4" xfId="2856"/>
    <cellStyle name="汇总 5 2" xfId="2857"/>
    <cellStyle name="常规 2 2 7 4 2" xfId="2858"/>
    <cellStyle name="20% - 强调文字颜色 3 2 3 2 2" xfId="2859"/>
    <cellStyle name="常规 5 7 2" xfId="2860"/>
    <cellStyle name="40% - 强调文字颜色 6 2 2 3 2" xfId="2861"/>
    <cellStyle name="40% - 强调文字颜色 1 3 3 3" xfId="2862"/>
    <cellStyle name="适中 8" xfId="2863"/>
    <cellStyle name="20% - 强调文字颜色 5 4 3 2" xfId="2864"/>
    <cellStyle name="强调文字颜色 5 3 3 2" xfId="2865"/>
    <cellStyle name="40% - 强调文字颜色 5 4 2 2 2" xfId="2866"/>
    <cellStyle name="20% - 强调文字颜色 3 2 5 2" xfId="2867"/>
    <cellStyle name="20% - 强调文字颜色 3 2 4_2015财政决算公开" xfId="2868"/>
    <cellStyle name="货币 3 3 4 2" xfId="2869"/>
    <cellStyle name="货币 4 5 4" xfId="2870"/>
    <cellStyle name="货币 3 2 2 2 2" xfId="2871"/>
    <cellStyle name="20% - 强调文字颜色 6 4_2015财政决算公开" xfId="2872"/>
    <cellStyle name="?鹎%U龡&amp;H齲_x0001_C铣_x0014__x0007__x0001__x0001_ 3 2 6 3 2" xfId="2873"/>
    <cellStyle name="20% - 强调文字颜色 3 2 4 3" xfId="2874"/>
    <cellStyle name="20% - 强调文字颜色 4 3 2 2 3" xfId="2875"/>
    <cellStyle name="20% - 强调文字颜色 3 2 4" xfId="2876"/>
    <cellStyle name="60% - 强调文字颜色 2 4 2 2" xfId="2877"/>
    <cellStyle name="20% - 强调文字颜色 3 2 3 5" xfId="2878"/>
    <cellStyle name="汇总 2 2 2 2" xfId="2879"/>
    <cellStyle name="20% - 强调文字颜色 3 2 3 3 2" xfId="2880"/>
    <cellStyle name="货币 4 2 4" xfId="2881"/>
    <cellStyle name="20% - 强调文字颜色 1 6_2015财政决算公开" xfId="2882"/>
    <cellStyle name="常规 2 2 7 5" xfId="2883"/>
    <cellStyle name="20% - 强调文字颜色 3 2 3 3" xfId="2884"/>
    <cellStyle name="汇总 6" xfId="2885"/>
    <cellStyle name="40% - 强调文字颜色 1 2 4 4" xfId="2886"/>
    <cellStyle name="标题 1 2" xfId="2887"/>
    <cellStyle name="?鹎%U龡&amp;H齲_x0001_C铣_x0014__x0007__x0001__x0001_ 3 2 6 2 2" xfId="2888"/>
    <cellStyle name="40% - 强调文字颜色 6 2 2 4" xfId="2889"/>
    <cellStyle name="常规 4 3 6" xfId="2890"/>
    <cellStyle name="常规 5 8" xfId="2891"/>
    <cellStyle name="千位分隔 4 2 3 2" xfId="2892"/>
    <cellStyle name="检查单元格 6 2" xfId="2893"/>
    <cellStyle name="20% - 强调文字颜色 2 2 2_2015财政决算公开" xfId="2894"/>
    <cellStyle name="小数 4 2" xfId="2895"/>
    <cellStyle name="常规 2 5 2 2 2" xfId="2896"/>
    <cellStyle name="?鹎%U龡&amp;H齲_x0001_C铣_x0014__x0007__x0001__x0001_ 2 3 4" xfId="2897"/>
    <cellStyle name="40% - 强调文字颜色 6 5_2015财政决算公开" xfId="2898"/>
    <cellStyle name="?鹎%U龡&amp;H齲_x0001_C铣_x0014__x0007__x0001__x0001_ 3 9" xfId="2899"/>
    <cellStyle name="常规 4 3 2" xfId="2900"/>
    <cellStyle name="20% - 强调文字颜色 3 2 3 2 3" xfId="2901"/>
    <cellStyle name="20% - 强调文字颜色 3 2 3 2 2 2" xfId="2902"/>
    <cellStyle name="汇总 5 2 2" xfId="2903"/>
    <cellStyle name="货币 4 2 3 2" xfId="2904"/>
    <cellStyle name="?鹎%U龡&amp;H齲_x0001_C铣_x0014__x0007__x0001__x0001_ 4 9 2" xfId="2905"/>
    <cellStyle name="常规 5 9" xfId="2906"/>
    <cellStyle name="千位分隔 4 2 3 3" xfId="2907"/>
    <cellStyle name="?鹎%U龡&amp;H齲_x0001_C铣_x0014__x0007__x0001__x0001_ 2 3 3_2015财政决算公开" xfId="2908"/>
    <cellStyle name="货币 4 2 3" xfId="2909"/>
    <cellStyle name="常规 2 2 7 4" xfId="2910"/>
    <cellStyle name="20% - 强调文字颜色 3 2 3 2" xfId="2911"/>
    <cellStyle name="汇总 5" xfId="2912"/>
    <cellStyle name="40% - 强调文字颜色 1 2 4 3" xfId="2913"/>
    <cellStyle name="20% - 强调文字颜色 4 3 2 2 2 2" xfId="2914"/>
    <cellStyle name="常规 7 4 2" xfId="2915"/>
    <cellStyle name="常规 51 2" xfId="2916"/>
    <cellStyle name="?鹎%U龡&amp;H齲_x0001_C铣_x0014__x0007__x0001__x0001_ 3 2 2" xfId="2917"/>
    <cellStyle name="60% - 强调文字颜色 6 2 3 3 2" xfId="2918"/>
    <cellStyle name="20% - 强调文字颜色 3 2 2 2 3" xfId="2919"/>
    <cellStyle name="20% - 强调文字颜色 3 2 2 2 2 2" xfId="2920"/>
    <cellStyle name="强调文字颜色 1 3 3 2 2" xfId="2921"/>
    <cellStyle name="常规 11 2 4" xfId="2922"/>
    <cellStyle name="?鹎%U龡&amp;H齲_x0001_C铣_x0014__x0007__x0001__x0001_ 2 2 5 4" xfId="2923"/>
    <cellStyle name="40% - 强调文字颜色 1 2 3 3" xfId="2924"/>
    <cellStyle name="40% - 强调文字颜色 2 6_2015财政决算公开" xfId="2925"/>
    <cellStyle name="20% - 强调文字颜色 3 2 2 2" xfId="2926"/>
    <cellStyle name="常规 2 2 6 4" xfId="2927"/>
    <cellStyle name="百分比 4 2 4" xfId="2928"/>
    <cellStyle name="40% - 强调文字颜色 4 2 7" xfId="2929"/>
    <cellStyle name="20% - 强调文字颜色 3 2 2" xfId="2930"/>
    <cellStyle name="常规 3 2 5 2" xfId="2931"/>
    <cellStyle name="?鹎%U龡&amp;H齲_x0001_C铣_x0014__x0007__x0001__x0001_ 2 2 2 3 3 2" xfId="2932"/>
    <cellStyle name="适中 5 2 3" xfId="2933"/>
    <cellStyle name="强调文字颜色 3 5 2 3" xfId="2934"/>
    <cellStyle name="千位分隔 2 2" xfId="2935"/>
    <cellStyle name="标题 2 2 2 2" xfId="2936"/>
    <cellStyle name="20% - 强调文字颜色 3 2" xfId="2937"/>
    <cellStyle name="常规 3 2 5" xfId="2938"/>
    <cellStyle name="20% - 强调文字颜色 2 6 2 2" xfId="2939"/>
    <cellStyle name="20% - 强调文字颜色 2 5_2015财政决算公开" xfId="2940"/>
    <cellStyle name="强调文字颜色 1 3 3 2" xfId="2941"/>
    <cellStyle name="20% - 强调文字颜色 2 5 4" xfId="2942"/>
    <cellStyle name="20% - 强调文字颜色 4 6_2015财政决算公开" xfId="2943"/>
    <cellStyle name="20% - 强调文字颜色 2 5 3" xfId="2944"/>
    <cellStyle name="no dec" xfId="2945"/>
    <cellStyle name="20% - 强调文字颜色 6 3 3" xfId="2946"/>
    <cellStyle name="20% - 强调文字颜色 2 5 2 3" xfId="2947"/>
    <cellStyle name="20% - 强调文字颜色 2 5 2 2 2" xfId="2948"/>
    <cellStyle name="20% - 强调文字颜色 2 5 2 2" xfId="2949"/>
    <cellStyle name="20% - 强调文字颜色 2 5 2" xfId="2950"/>
    <cellStyle name="20% - 强调文字颜色 2 4 4" xfId="2951"/>
    <cellStyle name="强调文字颜色 4 6 2 2" xfId="2952"/>
    <cellStyle name="?鹎%U龡&amp;H齲_x0001_C铣_x0014__x0007__x0001__x0001_ 3 2 2 8" xfId="2953"/>
    <cellStyle name="20% - 强调文字颜色 2 4 3 2" xfId="2954"/>
    <cellStyle name="20% - 强调文字颜色 2 4 2_2015财政决算公开" xfId="2955"/>
    <cellStyle name="20% - 强调文字颜色 2 4 2 3" xfId="2956"/>
    <cellStyle name="输出 3" xfId="2957"/>
    <cellStyle name="40% - 着色 3" xfId="2958"/>
    <cellStyle name="40% - 强调文字颜色 3 2 5 2" xfId="2959"/>
    <cellStyle name="货币 2 2 7" xfId="2960"/>
    <cellStyle name="?鹎%U龡&amp;H齲_x0001_C铣_x0014__x0007__x0001__x0001_ 3 2 3 6 2" xfId="2961"/>
    <cellStyle name="千位分隔 4 2 2 5" xfId="2962"/>
    <cellStyle name="标题 1 3" xfId="2963"/>
    <cellStyle name="20% - 强调文字颜色 5 2 2 3 2" xfId="2964"/>
    <cellStyle name="检查单元格 2 5" xfId="2965"/>
    <cellStyle name="检查单元格 2 4" xfId="2966"/>
    <cellStyle name="输出 2" xfId="2967"/>
    <cellStyle name="20% - 强调文字颜色 2 4 2 2" xfId="2968"/>
    <cellStyle name="20% - 强调文字颜色 2 3_2015财政决算公开" xfId="2969"/>
    <cellStyle name="40% - 强调文字颜色 1 2 6" xfId="2970"/>
    <cellStyle name="20% - 强调文字颜色 2 3 4 2" xfId="2971"/>
    <cellStyle name="20% - 强调文字颜色 2 3 4" xfId="2972"/>
    <cellStyle name="常规 37" xfId="2973"/>
    <cellStyle name="常规 42" xfId="2974"/>
    <cellStyle name="?鹎%U龡&amp;H齲_x0001_C铣_x0014__x0007__x0001__x0001_ 2 4 6 4 2" xfId="2975"/>
    <cellStyle name="常规 19 3" xfId="2976"/>
    <cellStyle name="常规 24 3" xfId="2977"/>
    <cellStyle name="货币 2 2 6 5" xfId="2978"/>
    <cellStyle name="20% - 强调文字颜色 5 3 2" xfId="2979"/>
    <cellStyle name="20% - 强调文字颜色 2 3 3_2015财政决算公开" xfId="2980"/>
    <cellStyle name="40% - 强调文字颜色 2 6 2 2" xfId="2981"/>
    <cellStyle name="千分位_97-917" xfId="2982"/>
    <cellStyle name="标题 4 8" xfId="2983"/>
    <cellStyle name="?鹎%U龡&amp;H齲_x0001_C铣_x0014__x0007__x0001__x0001_ 4 2 6" xfId="2984"/>
    <cellStyle name="20% - 强调文字颜色 2 3 3 3" xfId="2985"/>
    <cellStyle name="?鹎%U龡&amp;H齲_x0001_C铣_x0014__x0007__x0001__x0001_ 2 3 6" xfId="2986"/>
    <cellStyle name="好 4 2 3" xfId="2987"/>
    <cellStyle name="20% - 强调文字颜色 2 3 3 2 2" xfId="2988"/>
    <cellStyle name="20% - 强调文字颜色 2 3 3 2" xfId="2989"/>
    <cellStyle name="输入 4 2 2" xfId="2990"/>
    <cellStyle name="强调文字颜色 2 2 3 2 3" xfId="2991"/>
    <cellStyle name="20% - 强调文字颜色 2 3 3" xfId="2992"/>
    <cellStyle name="常规 36" xfId="2993"/>
    <cellStyle name="常规 41" xfId="2994"/>
    <cellStyle name="40% - 强调文字颜色 3 4 2 2 2" xfId="2995"/>
    <cellStyle name="20% - 强调文字颜色 6 7 2" xfId="2996"/>
    <cellStyle name="适中 5 4" xfId="2997"/>
    <cellStyle name="20% - 强调文字颜色 2 3 2 4" xfId="2998"/>
    <cellStyle name="20% - 强调文字颜色 2 3 2 3" xfId="2999"/>
    <cellStyle name="强调文字颜色 2 2 3 2 2 2" xfId="3000"/>
    <cellStyle name="20% - 强调文字颜色 2 3 2 2" xfId="3001"/>
    <cellStyle name="强调文字颜色 2 2 3 2 2" xfId="3002"/>
    <cellStyle name="20% - 强调文字颜色 2 3 2" xfId="3003"/>
    <cellStyle name="常规 35" xfId="3004"/>
    <cellStyle name="常规 40" xfId="3005"/>
    <cellStyle name="20% - 强调文字颜色 6 2 3_2015财政决算公开" xfId="3006"/>
    <cellStyle name="货币 2 2 2 4 2 2" xfId="3007"/>
    <cellStyle name="60% - 强调文字颜色 6 3" xfId="3008"/>
    <cellStyle name="20% - 强调文字颜色 5 4 2 2 2" xfId="3009"/>
    <cellStyle name="强调文字颜色 2 2 3 2" xfId="3010"/>
    <cellStyle name="20% - 强调文字颜色 2 3" xfId="3011"/>
    <cellStyle name="60% - 强调文字颜色 3 5 3 2" xfId="3012"/>
    <cellStyle name="20% - 强调文字颜色 3 3 3" xfId="3013"/>
    <cellStyle name="20% - 强调文字颜色 2 2 6" xfId="3014"/>
    <cellStyle name="千位分隔 4 6 3" xfId="3015"/>
    <cellStyle name="20% - 强调文字颜色 2 2 5 2" xfId="3016"/>
    <cellStyle name="千位分隔 4 6 2 2" xfId="3017"/>
    <cellStyle name="60% - 强调文字颜色 6 2 2 2 2" xfId="3018"/>
    <cellStyle name="?鹎%U龡&amp;H齲_x0001_C铣_x0014__x0007__x0001__x0001_ 2 4 5_2015财政决算公开" xfId="3019"/>
    <cellStyle name="注释 3 3 2 2" xfId="3020"/>
    <cellStyle name="常规 13 2_2015财政决算公开" xfId="3021"/>
    <cellStyle name="40% - 强调文字颜色 1 4 4" xfId="3022"/>
    <cellStyle name="20% - 强调文字颜色 2 2 4 4" xfId="3023"/>
    <cellStyle name="40% - 强调文字颜色 3 3 2_2015财政决算公开" xfId="3024"/>
    <cellStyle name="?鹎%U龡&amp;H齲_x0001_C铣_x0014__x0007__x0001__x0001_ 3 2 2 10" xfId="3025"/>
    <cellStyle name="40% - 强调文字颜色 4 5 3" xfId="3026"/>
    <cellStyle name="20% - 强调文字颜色 2 2 4 3" xfId="3027"/>
    <cellStyle name="20% - 强调文字颜色 2 2 4 2" xfId="3028"/>
    <cellStyle name="20% - 强调文字颜色 2 2 4" xfId="3029"/>
    <cellStyle name="60% - 强调文字颜色 2 4 3" xfId="3030"/>
    <cellStyle name="常规 29 3" xfId="3031"/>
    <cellStyle name="40% - 强调文字颜色 3 2 2 2_2015财政决算公开" xfId="3032"/>
    <cellStyle name="标题 2 3 3" xfId="3033"/>
    <cellStyle name="60% - 强调文字颜色 3 5" xfId="3034"/>
    <cellStyle name="?鹎%U龡&amp;H齲_x0001_C铣_x0014__x0007__x0001__x0001_ 3 2 2 4_2015财政决算公开" xfId="3035"/>
    <cellStyle name="适中 5" xfId="3036"/>
    <cellStyle name="千位分隔 3 9" xfId="3037"/>
    <cellStyle name="20% - 强调文字颜色 2 2 2 4" xfId="3038"/>
    <cellStyle name="常规 2 2 2 2 5 2" xfId="3039"/>
    <cellStyle name="?鹎%U龡&amp;H齲_x0001_C铣_x0014__x0007__x0001__x0001_ 2 2 2 8 2" xfId="3040"/>
    <cellStyle name="60% - 强调文字颜色 5 3 2 2 2" xfId="3041"/>
    <cellStyle name="标题 7 2" xfId="3042"/>
    <cellStyle name="20% - 强调文字颜色 2 2 2 2_2015财政决算公开" xfId="3043"/>
    <cellStyle name="常规 2 3 3 3" xfId="3044"/>
    <cellStyle name="标题 2 8" xfId="3045"/>
    <cellStyle name="20% - 强调文字颜色 2 2 2" xfId="3046"/>
    <cellStyle name="40% - 强调文字颜色 3 2 7" xfId="3047"/>
    <cellStyle name="20% - 强调文字颜色 2 2" xfId="3048"/>
    <cellStyle name="千位分隔 4" xfId="3049"/>
    <cellStyle name="标题 4 3" xfId="3050"/>
    <cellStyle name="20% - 强调文字颜色 3 2_2015财政决算公开" xfId="3051"/>
    <cellStyle name="注释 3 2 2 3" xfId="3052"/>
    <cellStyle name="20% - 强调文字颜色 1 6 3" xfId="3053"/>
    <cellStyle name="40% - 强调文字颜色 4 5 2 2 2" xfId="3054"/>
    <cellStyle name="货币 4 2 8" xfId="3055"/>
    <cellStyle name="数字 3" xfId="3056"/>
    <cellStyle name="20% - 强调文字颜色 1 5 4" xfId="3057"/>
    <cellStyle name="强调文字颜色 4 5 3 2" xfId="3058"/>
    <cellStyle name="?鹎%U龡&amp;H齲_x0001_C铣_x0014__x0007__x0001__x0001_ 3 4 3 3 2" xfId="3059"/>
    <cellStyle name="60% - 强调文字颜色 2 2_2015财政决算公开" xfId="3060"/>
    <cellStyle name="货币 2 2 2 4 5" xfId="3061"/>
    <cellStyle name="60% - 强调文字颜色 4 3" xfId="3062"/>
    <cellStyle name="20% - 强调文字颜色 1 5 3 2" xfId="3063"/>
    <cellStyle name="数字 2" xfId="3064"/>
    <cellStyle name="20% - 强调文字颜色 1 5 3" xfId="3065"/>
    <cellStyle name="计算 4 2" xfId="3066"/>
    <cellStyle name="20% - 着色 2 2" xfId="3067"/>
    <cellStyle name="强调文字颜色 6 5 2 2 2" xfId="3068"/>
    <cellStyle name="差 3 3 2" xfId="3069"/>
    <cellStyle name="?鹎%U龡&amp;H齲_x0001_C铣_x0014__x0007__x0001__x0001_ 3 5 3" xfId="3070"/>
    <cellStyle name="?鹎%U龡&amp;H齲_x0001_C铣_x0014__x0007__x0001__x0001_ 3 3 3 2" xfId="3071"/>
    <cellStyle name="?鹎%U龡&amp;H齲_x0001_C铣_x0014__x0007__x0001__x0001_ 3" xfId="3072"/>
    <cellStyle name="常规 2 4 2 6 2" xfId="3073"/>
    <cellStyle name="60% - 强调文字颜色 3 4" xfId="3074"/>
    <cellStyle name="20% - 强调文字颜色 1 5 2 3" xfId="3075"/>
    <cellStyle name="常规 12 2 3_2015财政决算公开" xfId="3076"/>
    <cellStyle name="60% - 强调文字颜色 3 3 2" xfId="3077"/>
    <cellStyle name="20% - 强调文字颜色 1 5 2 2 2" xfId="3078"/>
    <cellStyle name="?鹎%U龡&amp;H齲_x0001_C铣_x0014__x0007__x0001__x0001_ 3 4 3 2 2" xfId="3079"/>
    <cellStyle name="差 3 2 2 2 2" xfId="3080"/>
    <cellStyle name="60% - 强调文字颜色 3 3" xfId="3081"/>
    <cellStyle name="20% - 强调文字颜色 1 5 2 2" xfId="3082"/>
    <cellStyle name="?鹎%U龡&amp;H齲_x0001_C铣_x0014__x0007__x0001__x0001_ 4 2 7 2" xfId="3083"/>
    <cellStyle name="常规 2" xfId="3084"/>
    <cellStyle name="百分比 4" xfId="3085"/>
    <cellStyle name="20% - 强调文字颜色 1 4_2015财政决算公开" xfId="3086"/>
    <cellStyle name="强调文字颜色 4 5 2 2" xfId="3087"/>
    <cellStyle name="20% - 强调文字颜色 1 4 4" xfId="3088"/>
    <cellStyle name="40% - 强调文字颜色 3 6_2015财政决算公开" xfId="3089"/>
    <cellStyle name="20% - 强调文字颜色 1 4 3 2" xfId="3090"/>
    <cellStyle name="60% - 强调文字颜色 5 7" xfId="3091"/>
    <cellStyle name="20% - 强调文字颜色 1 4 2 3" xfId="3092"/>
    <cellStyle name="20% - 强调文字颜色 1 3_2015财政决算公开" xfId="3093"/>
    <cellStyle name="20% - 强调文字颜色 1 3 4 2" xfId="3094"/>
    <cellStyle name="20% - 强调文字颜色 1 3 4" xfId="3095"/>
    <cellStyle name="60% - 强调文字颜色 3 5 2" xfId="3096"/>
    <cellStyle name="常规 2 2 2 2 2" xfId="3097"/>
    <cellStyle name="20% - 强调文字颜色 1 3 3_2015财政决算公开" xfId="3098"/>
    <cellStyle name="?鹎%U龡&amp;H齲_x0001_C铣_x0014__x0007__x0001__x0001_ 2 3 2 3 3 2" xfId="3099"/>
    <cellStyle name="20% - 强调文字颜色 5 3 3_2015财政决算公开" xfId="3100"/>
    <cellStyle name="标题 5 2" xfId="3101"/>
    <cellStyle name="20% - 强调文字颜色 1 3 3 3" xfId="3102"/>
    <cellStyle name="常规 9" xfId="3103"/>
    <cellStyle name="20% - 强调文字颜色 1 3 3 2" xfId="3104"/>
    <cellStyle name="20% - 强调文字颜色 1 3 2_2015财政决算公开" xfId="3105"/>
    <cellStyle name="60% - 强调文字颜色 1 5 2 2 2" xfId="3106"/>
    <cellStyle name="标题 4 2_2015财政决算公开" xfId="3107"/>
    <cellStyle name="20% - 强调文字颜色 4 6 2" xfId="3108"/>
    <cellStyle name="数字 2 4" xfId="3109"/>
    <cellStyle name="?鹎%U龡&amp;H齲_x0001_C铣_x0014__x0007__x0001__x0001_ 2 2 4_2015财政决算公开" xfId="3110"/>
    <cellStyle name="20% - 强调文字颜色 1 3 2 4" xfId="3111"/>
    <cellStyle name="强调文字颜色 3 2 3 2 2 2" xfId="3112"/>
    <cellStyle name="40% - 强调文字颜色 1 2 2_2015财政决算公开" xfId="3113"/>
    <cellStyle name="20% - 强调文字颜色 1 3 2 3" xfId="3114"/>
    <cellStyle name="20% - 强调文字颜色 1 3 2 2 2 2" xfId="3115"/>
    <cellStyle name="强调文字颜色 2 2 2 2 2" xfId="3116"/>
    <cellStyle name="20% - 强调文字颜色 1 3 2" xfId="3117"/>
    <cellStyle name="强调文字颜色 2 2 2 2" xfId="3118"/>
    <cellStyle name="20% - 强调文字颜色 1 3" xfId="3119"/>
    <cellStyle name="常规 2 2 2 2 4 4" xfId="3120"/>
    <cellStyle name="20% - 强调文字颜色 1 2 5 2" xfId="3121"/>
    <cellStyle name="?鹎%U龡&amp;H齲_x0001_C铣_x0014__x0007__x0001__x0001_ 3 4 7" xfId="3122"/>
    <cellStyle name="20% - 强调文字颜色 1 2 4_2015财政决算公开" xfId="3123"/>
    <cellStyle name="20% - 强调文字颜色 2 2 3 2_2015财政决算公开" xfId="3124"/>
    <cellStyle name="60% - 强调文字颜色 3 2 3" xfId="3125"/>
    <cellStyle name="20% - 强调文字颜色 1 3 2 3 2" xfId="3126"/>
    <cellStyle name="百分比 2 3 2" xfId="3127"/>
    <cellStyle name="20% - 强调文字颜色 1 2 4 3" xfId="3128"/>
    <cellStyle name="强调文字颜色 6 2 4" xfId="3129"/>
    <cellStyle name="强调文字颜色 1 3 2 2 3" xfId="3130"/>
    <cellStyle name="Currency [0] 2" xfId="3131"/>
    <cellStyle name="?鹎%U龡&amp;H齲_x0001_C铣_x0014__x0007__x0001__x0001_ 4 4 3" xfId="3132"/>
    <cellStyle name="差 4 2 2" xfId="3133"/>
    <cellStyle name="20% - 强调文字颜色 1 2 4 2 2" xfId="3134"/>
    <cellStyle name="40% - 强调文字颜色 1 5 3" xfId="3135"/>
    <cellStyle name="常规 8 2 2 2" xfId="3136"/>
    <cellStyle name="常规 11 2" xfId="3137"/>
    <cellStyle name="?鹎%U龡&amp;H齲_x0001_C铣_x0014__x0007__x0001__x0001_ 2 2 5" xfId="3138"/>
    <cellStyle name="?鹎%U龡&amp;H齲_x0001_C铣_x0014__x0007__x0001__x0001_ 2 3 2 4" xfId="3139"/>
    <cellStyle name="强调文字颜色 3 2 2 2" xfId="3140"/>
    <cellStyle name="20% - 强调文字颜色 1 2 4" xfId="3141"/>
    <cellStyle name="输出 3 3 3" xfId="3142"/>
    <cellStyle name="20% - 强调文字颜色 1 2 3 5" xfId="3143"/>
    <cellStyle name="60% - 强调文字颜色 5 5" xfId="3144"/>
    <cellStyle name="汇总 2 2" xfId="3145"/>
    <cellStyle name="强调文字颜色 4 2 7" xfId="3146"/>
    <cellStyle name="常规 5 4 2" xfId="3147"/>
    <cellStyle name="百分比 7 4 2" xfId="3148"/>
    <cellStyle name="?鹎%U龡&amp;H齲_x0001_C铣_x0014__x0007__x0001__x0001_ 3 4 4" xfId="3149"/>
    <cellStyle name="差 3 2 3" xfId="3150"/>
    <cellStyle name="?鹎%U龡&amp;H齲_x0001_C铣_x0014__x0007__x0001__x0001_ 3 2 2 2 2" xfId="3151"/>
    <cellStyle name="20% - 强调文字颜色 1 2 3 2 3" xfId="3152"/>
    <cellStyle name="常规 13 2 2 2 2" xfId="3153"/>
    <cellStyle name="20% - 强调文字颜色 1 2 2_2015财政决算公开" xfId="3154"/>
    <cellStyle name="计算 4 4" xfId="3155"/>
    <cellStyle name="?鹎%U龡&amp;H齲_x0001_C铣_x0014__x0007__x0001__x0001_ 6 2" xfId="3156"/>
    <cellStyle name="强调文字颜色 4 2 3 3 2" xfId="3157"/>
    <cellStyle name="标题 2 2 4" xfId="3158"/>
    <cellStyle name="着色 1 2" xfId="3159"/>
    <cellStyle name="常规 2 2 2 2 4 5" xfId="3160"/>
    <cellStyle name="货币 2 3 4 3" xfId="3161"/>
    <cellStyle name="?鹎%U龡&amp;H齲_x0001_C铣_x0014__x0007__x0001__x0001_ 2 3 8" xfId="3162"/>
    <cellStyle name="常规 12 5" xfId="3163"/>
    <cellStyle name="40% - 强调文字颜色 6 5 3 2" xfId="3164"/>
    <cellStyle name="60% - 强调文字颜色 4 2 3 3 2" xfId="3165"/>
    <cellStyle name="20% - 强调文字颜色 1 2 2 2 3" xfId="3166"/>
    <cellStyle name="40% - 强调文字颜色 2 4" xfId="3167"/>
    <cellStyle name="?鹎%U龡&amp;H齲_x0001_C铣_x0014__x0007__x0001__x0001_ 2 2 3 3 2" xfId="3168"/>
    <cellStyle name="?鹎%U龡&amp;H齲_x0001_C铣_x0014__x0007__x0001__x0001_ 2 2 3 3_2015财政决算公开" xfId="3169"/>
    <cellStyle name="常规 2 6 3" xfId="3170"/>
    <cellStyle name="计算 5 2 2 2" xfId="3171"/>
    <cellStyle name="?鹎%U龡&amp;H齲_x0001_C铣_x0014__x0007__x0001__x0001_ 3 2 3 4 4 2" xfId="3172"/>
    <cellStyle name="?鹎%U龡&amp;H齲_x0001_C铣_x0014__x0007__x0001__x0001_ 2 4 4" xfId="3173"/>
    <cellStyle name="差 2 2 3" xfId="3174"/>
    <cellStyle name="?鹎%U龡&amp;H齲_x0001_C铣_x0014__x0007__x0001__x0001_ 4 9" xfId="3175"/>
    <cellStyle name="货币 2 2 5 2" xfId="3176"/>
    <cellStyle name="输入 2 2 4" xfId="3177"/>
    <cellStyle name="20% - 强调文字颜色 1 2" xfId="3178"/>
    <cellStyle name="?鹎%U龡&amp;H齲_x0001_C铣_x0014__x0007__x0001__x0001_ 3 3 2 2 4" xfId="3179"/>
    <cellStyle name="常规 7 2 2 2" xfId="3180"/>
    <cellStyle name="60% - 强调文字颜色 3 2 2 4" xfId="3181"/>
    <cellStyle name="常规 27 2" xfId="3182"/>
    <cellStyle name="常规 32 2" xfId="3183"/>
    <cellStyle name="40% - 强调文字颜色 3 3 4 2" xfId="3184"/>
    <cellStyle name="?鹎%U龡&amp;H齲_x0001_C铣_x0014__x0007__x0001__x0001_ 3 4 5 2" xfId="3185"/>
    <cellStyle name="?鹎%U龡&amp;H齲_x0001_C铣_x0014__x0007__x0001__x0001_ 3 3 2 4 2" xfId="3186"/>
    <cellStyle name="?鹎%U龡&amp;H齲_x0001_C铣_x0014__x0007__x0001__x0001_ 2 3 2 7" xfId="3187"/>
    <cellStyle name="?鹎%U龡&amp;H齲_x0001_C铣_x0014__x0007__x0001__x0001_ 2 2 6 2" xfId="3188"/>
    <cellStyle name="40% - 强调文字颜色 2 3 2 2 3" xfId="3189"/>
    <cellStyle name="40% - 强调文字颜色 6 3 2 2 2 2" xfId="3190"/>
    <cellStyle name="?鹎%U龡&amp;H齲_x0001_C铣_x0014__x0007__x0001__x0001_ 5 4" xfId="3191"/>
    <cellStyle name="60% - 强调文字颜色 5 5 2 3" xfId="3192"/>
    <cellStyle name="常规 5 2 2 3" xfId="3193"/>
    <cellStyle name="百分比 7 2 2 3" xfId="3194"/>
    <cellStyle name="千位分隔 2 3 2" xfId="3195"/>
    <cellStyle name="40% - 强调文字颜色 5 4 2" xfId="3196"/>
    <cellStyle name="好 4 2 2" xfId="3197"/>
    <cellStyle name="常规 12 2" xfId="3198"/>
    <cellStyle name="货币 2 3 2 2 2" xfId="3199"/>
    <cellStyle name="常规 10 4 2" xfId="3200"/>
    <cellStyle name="?鹎%U龡&amp;H齲_x0001_C铣_x0014__x0007__x0001__x0001_ 3 2 2 6 4 2" xfId="3201"/>
    <cellStyle name="?鹎%U龡&amp;H齲_x0001_C铣_x0014__x0007__x0001__x0001_ 3 4 2 3" xfId="3202"/>
    <cellStyle name="强调文字颜色 4 2 4" xfId="3203"/>
    <cellStyle name="20% - 强调文字颜色 1 2 2 2 2" xfId="3204"/>
    <cellStyle name="?鹎%U龡&amp;H齲_x0001_C铣_x0014__x0007__x0001__x0001_ 2 4 3" xfId="3205"/>
    <cellStyle name="解释性文本 5 2 2" xfId="3206"/>
    <cellStyle name="差 2 2 2" xfId="3207"/>
    <cellStyle name="?鹎%U龡&amp;H齲_x0001_C铣_x0014__x0007__x0001__x0001_ 4 8" xfId="3208"/>
    <cellStyle name="40% - 强调文字颜色 5 3 2_2015财政决算公开" xfId="3209"/>
    <cellStyle name="强调文字颜色 6 5 3" xfId="3210"/>
    <cellStyle name="?鹎%U龡&amp;H齲_x0001_C铣_x0014__x0007__x0001__x0001_ 3 3 3 4" xfId="3211"/>
    <cellStyle name="强调文字颜色 4 2 3 2" xfId="3212"/>
    <cellStyle name="?鹎%U龡&amp;H齲_x0001_C铣_x0014__x0007__x0001__x0001_ 5" xfId="3213"/>
    <cellStyle name="?鹎%U龡&amp;H齲_x0001_C铣_x0014__x0007__x0001__x0001_ 4 7 2" xfId="3214"/>
    <cellStyle name="强调文字颜色 2 3 3 3" xfId="3215"/>
    <cellStyle name="常规 3 9" xfId="3216"/>
    <cellStyle name="60% - 强调文字颜色 1 4 4" xfId="3217"/>
    <cellStyle name="常规 27 2 2" xfId="3218"/>
    <cellStyle name="强调文字颜色 4 2 3" xfId="3219"/>
    <cellStyle name="?鹎%U龡&amp;H齲_x0001_C铣_x0014__x0007__x0001__x0001_ 2 4 2" xfId="3220"/>
    <cellStyle name="?鹎%U龡&amp;H齲_x0001_C铣_x0014__x0007__x0001__x0001_ 4 7" xfId="3221"/>
    <cellStyle name="常规 14" xfId="3222"/>
    <cellStyle name="?鹎%U龡&amp;H齲_x0001_C铣_x0014__x0007__x0001__x0001_ 2 2 2 6 4 2" xfId="3223"/>
    <cellStyle name="常规 4 2 3 4 2" xfId="3224"/>
    <cellStyle name="?鹎%U龡&amp;H齲_x0001_C铣_x0014__x0007__x0001__x0001_ 2 2 2 6 4" xfId="3225"/>
    <cellStyle name="40% - 强调文字颜色 6 2 4 2 2" xfId="3226"/>
    <cellStyle name="?鹎%U龡&amp;H齲_x0001_C铣_x0014__x0007__x0001__x0001_ 4 2_2015财政决算公开" xfId="3227"/>
    <cellStyle name="标题 1 2 4 2" xfId="3228"/>
    <cellStyle name="输入 3" xfId="3229"/>
    <cellStyle name="常规 2 9" xfId="3230"/>
    <cellStyle name="?鹎%U龡&amp;H齲_x0001_C铣_x0014__x0007__x0001__x0001_ 4 6 2" xfId="3231"/>
    <cellStyle name="强调文字颜色 2 3 2 3" xfId="3232"/>
    <cellStyle name="强调文字颜色 5 2 3 3" xfId="3233"/>
    <cellStyle name="20% - 强调文字颜色 2 2 7" xfId="3234"/>
    <cellStyle name="?鹎%U龡&amp;H齲_x0001_C铣_x0014__x0007__x0001__x0001_ 3 4 6 2 2" xfId="3235"/>
    <cellStyle name="?鹎%U龡&amp;H齲_x0001_C铣_x0014__x0007__x0001__x0001_ 3 2 2 2 4 2 2" xfId="3236"/>
    <cellStyle name="千位分隔 4 6 4" xfId="3237"/>
    <cellStyle name="输入 3 3 2" xfId="3238"/>
    <cellStyle name="?鹎%U龡&amp;H齲_x0001_C铣_x0014__x0007__x0001__x0001_ 2 2 2 2 4 5" xfId="3239"/>
    <cellStyle name="20% - 强调文字颜色 4 6 3" xfId="3240"/>
    <cellStyle name="60% - 强调文字颜色 1 4 2 2" xfId="3241"/>
    <cellStyle name="?鹎%U龡&amp;H齲_x0001_C铣_x0014__x0007__x0001__x0001_ 3 2 8 2" xfId="3242"/>
    <cellStyle name="60% - 强调文字颜色 1 2" xfId="3243"/>
    <cellStyle name="?鹎%U龡&amp;H齲_x0001_C铣_x0014__x0007__x0001__x0001_ 3 2 7 4 2" xfId="3244"/>
    <cellStyle name="20% - 强调文字颜色 2 2 3 5" xfId="3245"/>
    <cellStyle name="强调文字颜色 1 3 2 3 2" xfId="3246"/>
    <cellStyle name="强调文字颜色 6 3 3" xfId="3247"/>
    <cellStyle name="40% - 强调文字颜色 5 5 2 2" xfId="3248"/>
    <cellStyle name="?鹎%U龡&amp;H齲_x0001_C铣_x0014__x0007__x0001__x0001_ 4 5 2" xfId="3249"/>
    <cellStyle name="强调文字颜色 6 4 4" xfId="3250"/>
    <cellStyle name="强调文字颜色 4 2 2 3" xfId="3251"/>
    <cellStyle name="?鹎%U龡&amp;H齲_x0001_C铣_x0014__x0007__x0001__x0001_ 4 6 3" xfId="3252"/>
    <cellStyle name="输入 4" xfId="3253"/>
    <cellStyle name="?鹎%U龡&amp;H齲_x0001_C铣_x0014__x0007__x0001__x0001_ 3 2 3 3" xfId="3254"/>
    <cellStyle name="输出 2 2" xfId="3255"/>
    <cellStyle name="20% - 强调文字颜色 2 4 2 2 2" xfId="3256"/>
    <cellStyle name="计算 3 2 4" xfId="3257"/>
    <cellStyle name="好 2 2 2 2" xfId="3258"/>
    <cellStyle name="输出 5 2 2 2" xfId="3259"/>
    <cellStyle name="强调文字颜色 6 5 4" xfId="3260"/>
    <cellStyle name="千位分隔 3 2 4 4 2" xfId="3261"/>
    <cellStyle name="?鹎%U龡&amp;H齲_x0001_C铣_x0014__x0007__x0001__x0001_ 4 4 2 2" xfId="3262"/>
    <cellStyle name="强调文字颜色 1 3 2 2" xfId="3263"/>
    <cellStyle name="?鹎%U龡&amp;H齲_x0001_C铣_x0014__x0007__x0001__x0001_ 4 4" xfId="3264"/>
    <cellStyle name="?鹎%U龡&amp;H齲_x0001_C铣_x0014__x0007__x0001__x0001_ 4 2 2 2 2" xfId="3265"/>
    <cellStyle name="千位分隔 5 2 2" xfId="3266"/>
    <cellStyle name="强调文字颜色 3 3 4" xfId="3267"/>
    <cellStyle name="标题 4 4 2 2" xfId="3268"/>
    <cellStyle name="?鹎%U龡&amp;H齲_x0001_C铣_x0014__x0007__x0001__x0001_ 4 3 2 2" xfId="3269"/>
    <cellStyle name="标题 5 4" xfId="3270"/>
    <cellStyle name="?鹎%U龡&amp;H齲_x0001_C铣_x0014__x0007__x0001__x0001_ 4 3 2" xfId="3271"/>
    <cellStyle name="?鹎%U龡&amp;H齲_x0001_C铣_x0014__x0007__x0001__x0001_ 3 2 6 2" xfId="3272"/>
    <cellStyle name="常规 7 3" xfId="3273"/>
    <cellStyle name="20% - 强调文字颜色 3 6 2 2" xfId="3274"/>
    <cellStyle name="千位分隔 2 2 3 3" xfId="3275"/>
    <cellStyle name="解释性文本 7" xfId="3276"/>
    <cellStyle name="?鹎%U龡&amp;H齲_x0001_C铣_x0014__x0007__x0001__x0001_ 2 2 2 5 2 2" xfId="3277"/>
    <cellStyle name="差 4" xfId="3278"/>
    <cellStyle name="20% - 强调文字颜色 1 2 2 3 2" xfId="3279"/>
    <cellStyle name="常规 2 2 2 3 2" xfId="3280"/>
    <cellStyle name="?鹎%U龡&amp;H齲_x0001_C铣_x0014__x0007__x0001__x0001_ 2 3 4 2 2" xfId="3281"/>
    <cellStyle name="60% - 强调文字颜色 2 2 2 2 3" xfId="3282"/>
    <cellStyle name="60% - 强调文字颜色 5 2 2 2 2 2" xfId="3283"/>
    <cellStyle name="常规 3 2 4 3 2" xfId="3284"/>
    <cellStyle name="?鹎%U龡&amp;H齲_x0001_C铣_x0014__x0007__x0001__x0001_ 3 4 2 2 2 2" xfId="3285"/>
    <cellStyle name="?鹎%U龡&amp;H齲_x0001_C铣_x0014__x0007__x0001__x0001_ 3 3 6 2 2" xfId="3286"/>
    <cellStyle name="60% - 强调文字颜色 5 9" xfId="3287"/>
    <cellStyle name="20% - 强调文字颜色 4 2 3 3" xfId="3288"/>
    <cellStyle name="60% - 强调文字颜色 5 2 2" xfId="3289"/>
    <cellStyle name="强调文字颜色 1 7 2" xfId="3290"/>
    <cellStyle name="20% - 强调文字颜色 1 2 3" xfId="3291"/>
    <cellStyle name="?鹎%U龡&amp;H齲_x0001_C铣_x0014__x0007__x0001__x0001_ 3 4 5_2015财政决算公开" xfId="3292"/>
    <cellStyle name="60% - 强调文字颜色 6 2 4" xfId="3293"/>
    <cellStyle name="60% - 强调文字颜色 2 5 3 2" xfId="3294"/>
    <cellStyle name="20% - 强调文字颜色 4 5_2015财政决算公开" xfId="3295"/>
    <cellStyle name="货币 3 4 3 2" xfId="3296"/>
    <cellStyle name="20% - 强调文字颜色 3 5 3 2" xfId="3297"/>
    <cellStyle name="强调文字颜色 3 5 4" xfId="3298"/>
    <cellStyle name="?鹎%U龡&amp;H齲_x0001_C铣_x0014__x0007__x0001__x0001_ 4 2 2 4 2" xfId="3299"/>
    <cellStyle name="常规 3 2 3 5" xfId="3300"/>
    <cellStyle name="千位分隔 5 4 2" xfId="3301"/>
    <cellStyle name="常规 2 2 7" xfId="3302"/>
    <cellStyle name="百分比 4 3" xfId="3303"/>
    <cellStyle name="千位分隔 5 4" xfId="3304"/>
    <cellStyle name="?鹎%U龡&amp;H齲_x0001_C铣_x0014__x0007__x0001__x0001_ 4 2 2 4" xfId="3305"/>
    <cellStyle name="?鹎%U龡&amp;H齲_x0001_C铣_x0014__x0007__x0001__x0001_ 2 3 3 3 2" xfId="3306"/>
    <cellStyle name="千位分隔 5 3 2" xfId="3307"/>
    <cellStyle name="40% - 强调文字颜色 5 2 3 3" xfId="3308"/>
    <cellStyle name="强调文字颜色 3 4 4" xfId="3309"/>
    <cellStyle name="常规 3 2 2 5" xfId="3310"/>
    <cellStyle name="20% - 强调文字颜色 3 6_2015财政决算公开" xfId="3311"/>
    <cellStyle name="常规 29 2" xfId="3312"/>
    <cellStyle name="?鹎%U龡&amp;H齲_x0001_C铣_x0014__x0007__x0001__x0001_ 3 4 7 2" xfId="3313"/>
    <cellStyle name="?鹎%U龡&amp;H齲_x0001_C铣_x0014__x0007__x0001__x0001_ 3 2 2 2 5 2" xfId="3314"/>
    <cellStyle name="60% - 强调文字颜色 6 2 3" xfId="3315"/>
    <cellStyle name="千位分隔 5 3" xfId="3316"/>
    <cellStyle name="标题 4 4 3" xfId="3317"/>
    <cellStyle name="?鹎%U龡&amp;H齲_x0001_C铣_x0014__x0007__x0001__x0001_ 2 2 5 5" xfId="3318"/>
    <cellStyle name="常规 11 2 5" xfId="3319"/>
    <cellStyle name="?鹎%U龡&amp;H齲_x0001_C铣_x0014__x0007__x0001__x0001_ 2 3 3 2 2" xfId="3320"/>
    <cellStyle name="千位分隔 5" xfId="3321"/>
    <cellStyle name="标题 4 4" xfId="3322"/>
    <cellStyle name="?鹎%U龡&amp;H齲_x0001_C铣_x0014__x0007__x0001__x0001_ 4 2 2" xfId="3323"/>
    <cellStyle name="?鹎%U龡&amp;H齲_x0001_C铣_x0014__x0007__x0001__x0001_ 2 2 3" xfId="3324"/>
    <cellStyle name="60% - 强调文字颜色 5 5 3 2" xfId="3325"/>
    <cellStyle name="标题 2 2 5" xfId="3326"/>
    <cellStyle name="?鹎%U龡&amp;H齲_x0001_C铣_x0014__x0007__x0001__x0001_ 6 3" xfId="3327"/>
    <cellStyle name="20% - 强调文字颜色 4 4" xfId="3328"/>
    <cellStyle name="?鹎%U龡&amp;H齲_x0001_C铣_x0014__x0007__x0001__x0001_ 3 8 2" xfId="3329"/>
    <cellStyle name="常规 3 2 7" xfId="3330"/>
    <cellStyle name="20% - 强调文字颜色 3 4" xfId="3331"/>
    <cellStyle name="强调文字颜色 2 2 4 3" xfId="3332"/>
    <cellStyle name="40% - 强调文字颜色 4 3 2" xfId="3333"/>
    <cellStyle name="强调文字颜色 5 6 3" xfId="3334"/>
    <cellStyle name="?鹎%U龡&amp;H齲_x0001_C铣_x0014__x0007__x0001__x0001_ 4 3 5 2" xfId="3335"/>
    <cellStyle name="40% - 强调文字颜色 4 3" xfId="3336"/>
    <cellStyle name="60% - 强调文字颜色 1 3 5" xfId="3337"/>
    <cellStyle name="?鹎%U龡&amp;H齲_x0001_C铣_x0014__x0007__x0001__x0001_ 2 4 6 3 2" xfId="3338"/>
    <cellStyle name="常规 18 3" xfId="3339"/>
    <cellStyle name="常规 23 3" xfId="3340"/>
    <cellStyle name="百分比 5 7" xfId="3341"/>
    <cellStyle name="常规 5 2 2 5 2" xfId="3342"/>
    <cellStyle name="?鹎%U龡&amp;H齲_x0001_C铣_x0014__x0007__x0001__x0001_ 2 3 3" xfId="3343"/>
    <cellStyle name="?鹎%U龡&amp;H齲_x0001_C铣_x0014__x0007__x0001__x0001_ 3 8" xfId="3344"/>
    <cellStyle name="60% - 强调文字颜色 6 2 4 2" xfId="3345"/>
    <cellStyle name="40% - 强调文字颜色 5 2 5" xfId="3346"/>
    <cellStyle name="20% - 强调文字颜色 5 2_2015财政决算公开" xfId="3347"/>
    <cellStyle name="20% - 强调文字颜色 5 4 2 3" xfId="3348"/>
    <cellStyle name="40% - 强调文字颜色 4 2" xfId="3349"/>
    <cellStyle name="?鹎%U龡&amp;H齲_x0001_C铣_x0014__x0007__x0001__x0001_ 2 3 2" xfId="3350"/>
    <cellStyle name="?鹎%U龡&amp;H齲_x0001_C铣_x0014__x0007__x0001__x0001_ 3 7" xfId="3351"/>
    <cellStyle name="20% - 强调文字颜色 1 5 2" xfId="3352"/>
    <cellStyle name="?鹎%U龡&amp;H齲_x0001_C铣_x0014__x0007__x0001__x0001_ 3 6 3 2" xfId="3353"/>
    <cellStyle name="?鹎%U龡&amp;H齲_x0001_C铣_x0014__x0007__x0001__x0001_ 4 6_2015财政决算公开" xfId="3354"/>
    <cellStyle name="货币 4 4 3" xfId="3355"/>
    <cellStyle name="?鹎%U龡&amp;H齲_x0001_C铣_x0014__x0007__x0001__x0001_ 2 4 6_2015财政决算公开" xfId="3356"/>
    <cellStyle name="常规 13 3_2015财政决算公开" xfId="3357"/>
    <cellStyle name="输入 2 2 2 3" xfId="3358"/>
    <cellStyle name="?鹎%U龡&amp;H齲_x0001_C铣_x0014__x0007__x0001__x0001_ 2" xfId="3359"/>
    <cellStyle name="?鹎%U龡&amp;H齲_x0001_C铣_x0014__x0007__x0001__x0001_ 3 4 2 2 3" xfId="3360"/>
    <cellStyle name="千位分隔 2 2 3 2 2" xfId="3361"/>
    <cellStyle name="?鹎%U龡&amp;H齲_x0001_C铣_x0014__x0007__x0001__x0001_ 2 2 2 2 3 2" xfId="3362"/>
    <cellStyle name="适中 4 2 3" xfId="3363"/>
    <cellStyle name="常规 12 2 2 2" xfId="3364"/>
    <cellStyle name="?鹎%U龡&amp;H齲_x0001_C铣_x0014__x0007__x0001__x0001_ 2 3 5 2 2" xfId="3365"/>
    <cellStyle name="60% - 强调文字颜色 2 2 3 2 3" xfId="3366"/>
    <cellStyle name="60% - 强调文字颜色 3 2 4 3" xfId="3367"/>
    <cellStyle name="60% - 强调文字颜色 1 3 3" xfId="3368"/>
    <cellStyle name="?鹎%U龡&amp;H齲_x0001_C铣_x0014__x0007__x0001__x0001_ 3 6" xfId="3369"/>
    <cellStyle name="?鹎%U龡&amp;H齲_x0001_C铣_x0014__x0007__x0001__x0001_ 3 5_2015财政决算公开" xfId="3370"/>
    <cellStyle name="货币 3 4 2" xfId="3371"/>
    <cellStyle name="20% - 强调文字颜色 3 6 3" xfId="3372"/>
    <cellStyle name="60% - 强调文字颜色 1 3 2 2" xfId="3373"/>
    <cellStyle name="40% - 强调文字颜色 5 3 2 2 3" xfId="3374"/>
    <cellStyle name="强调文字颜色 4 3 3 3" xfId="3375"/>
    <cellStyle name="?鹎%U龡&amp;H齲_x0001_C铣_x0014__x0007__x0001__x0001_ 3 4 3 5" xfId="3376"/>
    <cellStyle name="千位分隔 2 2 2 2 2" xfId="3377"/>
    <cellStyle name="40% - 强调文字颜色 5 3 2 2 2" xfId="3378"/>
    <cellStyle name="?鹎%U龡&amp;H齲_x0001_C铣_x0014__x0007__x0001__x0001_ 3 4 3 4" xfId="3379"/>
    <cellStyle name="?鹎%U龡&amp;H齲_x0001_C铣_x0014__x0007__x0001__x0001_ 2 3 7" xfId="3380"/>
    <cellStyle name="常规 12 4" xfId="3381"/>
    <cellStyle name="货币 2 3 4 2" xfId="3382"/>
    <cellStyle name="常规 25 3" xfId="3383"/>
    <cellStyle name="常规 30 3" xfId="3384"/>
    <cellStyle name="常规 2 2 2 4 3 2" xfId="3385"/>
    <cellStyle name="?鹎%U龡&amp;H齲_x0001_C铣_x0014__x0007__x0001__x0001_ 3 3_2015财政决算公开" xfId="3386"/>
    <cellStyle name="强调文字颜色 1 3 2" xfId="3387"/>
    <cellStyle name="?鹎%U龡&amp;H齲_x0001_C铣_x0014__x0007__x0001__x0001_ 3 3 2 6 2" xfId="3388"/>
    <cellStyle name="差 3 2 2" xfId="3389"/>
    <cellStyle name="?鹎%U龡&amp;H齲_x0001_C铣_x0014__x0007__x0001__x0001_ 3 4 3" xfId="3390"/>
    <cellStyle name="常规 2 4 2 3 3 2" xfId="3391"/>
    <cellStyle name="60% - 强调文字颜色 6 5 2 2" xfId="3392"/>
    <cellStyle name="千位分隔 2 2 4 4 2" xfId="3393"/>
    <cellStyle name="强调文字颜色 5 2" xfId="3394"/>
    <cellStyle name="?鹎%U龡&amp;H齲_x0001_C铣_x0014__x0007__x0001__x0001_ 4 2 2 5 2" xfId="3395"/>
    <cellStyle name="常规 3 2 4 5" xfId="3396"/>
    <cellStyle name="强调文字颜色 6 4 3" xfId="3397"/>
    <cellStyle name="40% - 强调文字颜色 5 5 3 2" xfId="3398"/>
    <cellStyle name="40% - 强调文字颜色 3 3" xfId="3399"/>
    <cellStyle name="?鹎%U龡&amp;H齲_x0001_C铣_x0014__x0007__x0001__x0001_ 4 3 4 2" xfId="3400"/>
    <cellStyle name="常规 3 7 3 2" xfId="3401"/>
    <cellStyle name="?鹎%U龡&amp;H齲_x0001_C铣_x0014__x0007__x0001__x0001_ 3 2 2 6_2015财政决算公开" xfId="3402"/>
    <cellStyle name="?鹎%U龡&amp;H齲_x0001_C铣_x0014__x0007__x0001__x0001_ 3 4 2 6 2" xfId="3403"/>
    <cellStyle name="?鹎%U龡&amp;H齲_x0001_C铣_x0014__x0007__x0001__x0001_ 3 4 2 6" xfId="3404"/>
    <cellStyle name="强调文字颜色 4 3 2 4" xfId="3405"/>
    <cellStyle name="40% - 强调文字颜色 4 4" xfId="3406"/>
    <cellStyle name="?鹎%U龡&amp;H齲_x0001_C铣_x0014__x0007__x0001__x0001_ 3 2 2 6 3 2" xfId="3407"/>
    <cellStyle name="20% - 强调文字颜色 3 7 2" xfId="3408"/>
    <cellStyle name="注释 5 2 2 2" xfId="3409"/>
    <cellStyle name="千位分隔 3 2 2 4 2" xfId="3410"/>
    <cellStyle name="?鹎%U龡&amp;H齲_x0001_C铣_x0014__x0007__x0001__x0001_ 4 2 2 2" xfId="3411"/>
    <cellStyle name="标题 4 4 2" xfId="3412"/>
    <cellStyle name="千位分隔 5 2" xfId="3413"/>
    <cellStyle name="60% - 强调文字颜色 1 7 2" xfId="3414"/>
    <cellStyle name="?鹎%U龡&amp;H齲_x0001_C铣_x0014__x0007__x0001__x0001_ 3 4 2 4" xfId="3415"/>
    <cellStyle name="Norma,_laroux_4_营业在建 (2)_E21" xfId="3416"/>
    <cellStyle name="强调文字颜色 4 3 2 2" xfId="3417"/>
    <cellStyle name="?鹎%U龡&amp;H齲_x0001_C铣_x0014__x0007__x0001__x0001_ 2 2 4 3" xfId="3418"/>
    <cellStyle name="20% - 强调文字颜色 3 2 4 2 2" xfId="3419"/>
    <cellStyle name="60% - 强调文字颜色 5 3 4" xfId="3420"/>
    <cellStyle name="?鹎%U龡&amp;H齲_x0001_C铣_x0014__x0007__x0001__x0001_ 3 2 2 5 2" xfId="3421"/>
    <cellStyle name="常规 2 2 2 2 3_2015财政决算公开" xfId="3422"/>
    <cellStyle name="?鹎%U龡&amp;H齲_x0001_C铣_x0014__x0007__x0001__x0001_ 3 4 2 3 4" xfId="3423"/>
    <cellStyle name="常规 2 3 2 7" xfId="3424"/>
    <cellStyle name="?鹎%U龡&amp;H齲_x0001_C铣_x0014__x0007__x0001__x0001_ 3 4 2 4 2 2" xfId="3425"/>
    <cellStyle name="强调文字颜色 4 3 2 2 2 2" xfId="3426"/>
    <cellStyle name="?鹎%U龡&amp;H齲_x0001_C铣_x0014__x0007__x0001__x0001_ 3 3 2 7 2" xfId="3427"/>
    <cellStyle name="?鹎%U龡&amp;H齲_x0001_C铣_x0014__x0007__x0001__x0001_ 3 4 2 2 5" xfId="3428"/>
    <cellStyle name="货币 4 2 3 3 2" xfId="3429"/>
    <cellStyle name="?鹎%U龡&amp;H齲_x0001_C铣_x0014__x0007__x0001__x0001_ 3 4 2 2 4" xfId="3430"/>
    <cellStyle name="常规 2 3 6 5" xfId="3431"/>
    <cellStyle name="20% - 强调文字颜色 3 3 2 3" xfId="3432"/>
    <cellStyle name="40% - 强调文字颜色 1 4_2015财政决算公开" xfId="3433"/>
    <cellStyle name="?鹎%U龡&amp;H齲_x0001_C铣_x0014__x0007__x0001__x0001_ 3 4 2 2" xfId="3434"/>
    <cellStyle name="常规 24 2" xfId="3435"/>
    <cellStyle name="常规 19 2" xfId="3436"/>
    <cellStyle name="常规 10 2 2_2015财政决算公开" xfId="3437"/>
    <cellStyle name="20% - 强调文字颜色 5 5 2_2015财政决算公开" xfId="3438"/>
    <cellStyle name="?鹎%U龡&amp;H齲_x0001_C铣_x0014__x0007__x0001__x0001_ 3 3 2" xfId="3439"/>
    <cellStyle name="?鹎%U龡&amp;H齲_x0001_C铣_x0014__x0007__x0001__x0001_ 2 2 3 2_2015财政决算公开" xfId="3440"/>
    <cellStyle name="?鹎%U龡&amp;H齲_x0001_C铣_x0014__x0007__x0001__x0001_ 6" xfId="3441"/>
    <cellStyle name="强调文字颜色 4 2 3 3" xfId="3442"/>
    <cellStyle name="?鹎%U龡&amp;H齲_x0001_C铣_x0014__x0007__x0001__x0001_ 3 2 2 2 4 3 2" xfId="3443"/>
    <cellStyle name="?鹎%U龡&amp;H齲_x0001_C铣_x0014__x0007__x0001__x0001_ 3 4 6 3 2" xfId="3444"/>
    <cellStyle name="常规 50" xfId="3445"/>
    <cellStyle name="常规 45" xfId="3446"/>
    <cellStyle name="强调文字颜色 6 2 3 2 3" xfId="3447"/>
    <cellStyle name="20% - 强调文字颜色 5 5 2" xfId="3448"/>
    <cellStyle name="60% - 强调文字颜色 6 7 2" xfId="3449"/>
    <cellStyle name="40% - 强调文字颜色 6 3 2_2015财政决算公开" xfId="3450"/>
    <cellStyle name="强调文字颜色 6 2 3 2 2" xfId="3451"/>
    <cellStyle name="?鹎%U龡&amp;H齲_x0001_C铣_x0014__x0007__x0001__x0001_ 3 3 3 3" xfId="3452"/>
    <cellStyle name="?鹎%U龡&amp;H齲_x0001_C铣_x0014__x0007__x0001__x0001_ 2 2 4 5" xfId="3453"/>
    <cellStyle name="20% - 强调文字颜色 5 2 2 2 2 2" xfId="3454"/>
    <cellStyle name="常规 6 2 2 4" xfId="3455"/>
    <cellStyle name="20% - 强调文字颜色 4 8" xfId="3456"/>
    <cellStyle name="60% - 强调文字颜色 6 4 2 2" xfId="3457"/>
    <cellStyle name="?鹎%U龡&amp;H齲_x0001_C铣_x0014__x0007__x0001__x0001_ 3 3 2 8" xfId="3458"/>
    <cellStyle name="百分比 3 2 2 2 2" xfId="3459"/>
    <cellStyle name="强调文字颜色 4 3 2 2 3" xfId="3460"/>
    <cellStyle name="?鹎%U龡&amp;H齲_x0001_C铣_x0014__x0007__x0001__x0001_ 3 4 2 4 3" xfId="3461"/>
    <cellStyle name="好 7" xfId="3462"/>
    <cellStyle name="标题 3 2 4" xfId="3463"/>
    <cellStyle name="强调文字颜色 5 9" xfId="3464"/>
    <cellStyle name="60% - 强调文字颜色 4 2 2" xfId="3465"/>
    <cellStyle name="好 3 5" xfId="3466"/>
    <cellStyle name="20% - 强调文字颜色 4 2 4 2 2" xfId="3467"/>
    <cellStyle name="40% - 强调文字颜色 1 2 7" xfId="3468"/>
    <cellStyle name="常规 4 2 2 4 5" xfId="3469"/>
    <cellStyle name="40% - 强调文字颜色 3 2 3 2_2015财政决算公开" xfId="3470"/>
    <cellStyle name="强调文字颜色 4 3 2 2 2" xfId="3471"/>
    <cellStyle name="?鹎%U龡&amp;H齲_x0001_C铣_x0014__x0007__x0001__x0001_ 3 3 2 7" xfId="3472"/>
    <cellStyle name="强调文字颜色 3 2 3 5" xfId="3473"/>
    <cellStyle name="?鹎%U龡&amp;H齲_x0001_C铣_x0014__x0007__x0001__x0001_ 3 3 2 5 2" xfId="3474"/>
    <cellStyle name="强调文字颜色 4 2 2 3 2" xfId="3475"/>
    <cellStyle name="标题 1 2 4" xfId="3476"/>
    <cellStyle name="?鹎%U龡&amp;H齲_x0001_C铣_x0014__x0007__x0001__x0001_ 4 2 3_2015财政决算公开" xfId="3477"/>
    <cellStyle name="着色 4 2" xfId="3478"/>
    <cellStyle name="货币 2 5 3 2" xfId="3479"/>
    <cellStyle name="?鹎%U龡&amp;H齲_x0001_C铣_x0014__x0007__x0001__x0001_ 4 2 7" xfId="3480"/>
    <cellStyle name="20% - 强调文字颜色 5 3_2015财政决算公开" xfId="3481"/>
    <cellStyle name="?鹎%U龡&amp;H齲_x0001_C铣_x0014__x0007__x0001__x0001_ 3 2 2 2 3 2 2" xfId="3482"/>
    <cellStyle name="?鹎%U龡&amp;H齲_x0001_C铣_x0014__x0007__x0001__x0001_ 3 4 5 2 2" xfId="3483"/>
    <cellStyle name="20% - 强调文字颜色 1 2 7" xfId="3484"/>
    <cellStyle name="千位分隔 2 2 3 3 2" xfId="3485"/>
    <cellStyle name="?鹎%U龡&amp;H齲_x0001_C铣_x0014__x0007__x0001__x0001_ 3 4 2 3 3" xfId="3486"/>
    <cellStyle name="标题 2 3 4" xfId="3487"/>
    <cellStyle name="40% - 强调文字颜色 6 3 2 2 3" xfId="3488"/>
    <cellStyle name="?鹎%U龡&amp;H齲_x0001_C铣_x0014__x0007__x0001__x0001_ 3 3 2 4 5" xfId="3489"/>
    <cellStyle name="20% - 强调文字颜色 2 3 2 2 2" xfId="3490"/>
    <cellStyle name="输入 6 2" xfId="3491"/>
    <cellStyle name="60% - 强调文字颜色 4 5 2 2 2" xfId="3492"/>
    <cellStyle name="?鹎%U龡&amp;H齲_x0001_C铣_x0014__x0007__x0001__x0001_ 3 2 3 4 3 2" xfId="3493"/>
    <cellStyle name="?鹎%U龡&amp;H齲_x0001_C铣_x0014__x0007__x0001__x0001_ 3 3 2 4 4" xfId="3494"/>
    <cellStyle name="?鹎%U龡&amp;H齲_x0001_C铣_x0014__x0007__x0001__x0001_ 3 3 2 4 3 2" xfId="3495"/>
    <cellStyle name="60% - 强调文字颜色 5 4 2 2 2" xfId="3496"/>
    <cellStyle name="?鹎%U龡&amp;H齲_x0001_C铣_x0014__x0007__x0001__x0001_ 4 2 4 5" xfId="3497"/>
    <cellStyle name="输入 5 2" xfId="3498"/>
    <cellStyle name="?鹎%U龡&amp;H齲_x0001_C铣_x0014__x0007__x0001__x0001_ 4 6 4 2" xfId="3499"/>
    <cellStyle name="?鹎%U龡&amp;H齲_x0001_C铣_x0014__x0007__x0001__x0001_ 3 3 2 3 4" xfId="3500"/>
    <cellStyle name="?鹎%U龡&amp;H齲_x0001_C铣_x0014__x0007__x0001__x0001_ 4 2 8" xfId="3501"/>
    <cellStyle name="常规 2 6 2 2" xfId="3502"/>
    <cellStyle name="百分比 6 2 2 3" xfId="3503"/>
    <cellStyle name="常规 2 2 5 4 2" xfId="3504"/>
    <cellStyle name="?鹎%U龡&amp;H齲_x0001_C铣_x0014__x0007__x0001__x0001_ 3 3 2 3 3 2" xfId="3505"/>
    <cellStyle name="?鹎%U龡&amp;H齲_x0001_C铣_x0014__x0007__x0001__x0001_ 3 3 2 3 2 2" xfId="3506"/>
    <cellStyle name="?鹎%U龡&amp;H齲_x0001_C铣_x0014__x0007__x0001__x0001_ 3 3 2 3 2" xfId="3507"/>
    <cellStyle name="?鹎%U龡&amp;H齲_x0001_C铣_x0014__x0007__x0001__x0001_ 4 2 4 4" xfId="3508"/>
    <cellStyle name="20% - 强调文字颜色 6 3 2" xfId="3509"/>
    <cellStyle name="?鹎%U龡&amp;H齲_x0001_C铣_x0014__x0007__x0001__x0001_ 3 2 2 5 3 2" xfId="3510"/>
    <cellStyle name="检查单元格 2 3 2 2 2" xfId="3511"/>
    <cellStyle name="标题 4 7" xfId="3512"/>
    <cellStyle name="千位分隔 8" xfId="3513"/>
    <cellStyle name="?鹎%U龡&amp;H齲_x0001_C铣_x0014__x0007__x0001__x0001_ 4 2 5" xfId="3514"/>
    <cellStyle name="常规 2 2 3 4 3" xfId="3515"/>
    <cellStyle name="货币 2 2 2 8" xfId="3516"/>
    <cellStyle name="?鹎%U龡&amp;H齲_x0001_C铣_x0014__x0007__x0001__x0001_ 4 2 4 3 2" xfId="3517"/>
    <cellStyle name="强调文字颜色 5 4 4" xfId="3518"/>
    <cellStyle name="?鹎%U龡&amp;H齲_x0001_C铣_x0014__x0007__x0001__x0001_ 4 5 3 2" xfId="3519"/>
    <cellStyle name="千位分隔 2 2 2" xfId="3520"/>
    <cellStyle name="强调文字颜色 6 6 3" xfId="3521"/>
    <cellStyle name="20% - 强调文字颜色 1 2 2 2 2 2" xfId="3522"/>
    <cellStyle name="20% - 强调文字颜色 4 2 3 2 2 2" xfId="3523"/>
    <cellStyle name="?鹎%U龡&amp;H齲_x0001_C铣_x0014__x0007__x0001__x0001_ 4 6 4" xfId="3524"/>
    <cellStyle name="强调文字颜色 4 2 2 4" xfId="3525"/>
    <cellStyle name="?鹎%U龡&amp;H齲_x0001_C铣_x0014__x0007__x0001__x0001_ 3 3 2 6" xfId="3526"/>
    <cellStyle name="?鹎%U龡&amp;H齲_x0001_C铣_x0014__x0007__x0001__x0001_ 2 4 10" xfId="3527"/>
    <cellStyle name="常规 2 2 2 2_2015财政决算公开" xfId="3528"/>
    <cellStyle name="?鹎%U龡&amp;H齲_x0001_C铣_x0014__x0007__x0001__x0001_ 2 3 6 2 2" xfId="3529"/>
    <cellStyle name="?鹎%U龡&amp;H齲_x0001_C铣_x0014__x0007__x0001__x0001_ 3 3 2 2 2 2" xfId="3530"/>
    <cellStyle name="40% - 强调文字颜色 5 4 2 3" xfId="3531"/>
    <cellStyle name="强调文字颜色 5 3 4" xfId="3532"/>
    <cellStyle name="?鹎%U龡&amp;H齲_x0001_C铣_x0014__x0007__x0001__x0001_ 4 2 4 2 2" xfId="3533"/>
    <cellStyle name="常规 5 2 3 3 2" xfId="3534"/>
    <cellStyle name="样式 1" xfId="3535"/>
    <cellStyle name="20% - 强调文字颜色 2 8" xfId="3536"/>
    <cellStyle name="20% - 强调文字颜色 1 2 3 3 2" xfId="3537"/>
    <cellStyle name="?鹎%U龡&amp;H齲_x0001_C铣_x0014__x0007__x0001__x0001_ 3 3 2 2" xfId="3538"/>
    <cellStyle name="标题 4 6" xfId="3539"/>
    <cellStyle name="千位分隔 7" xfId="3540"/>
    <cellStyle name="?鹎%U龡&amp;H齲_x0001_C铣_x0014__x0007__x0001__x0001_ 4 2 4" xfId="3541"/>
    <cellStyle name="60% - 强调文字颜色 6 2 3 4" xfId="3542"/>
    <cellStyle name="?鹎%U龡&amp;H齲_x0001_C铣_x0014__x0007__x0001__x0001_ 3 3" xfId="3543"/>
    <cellStyle name="?鹎%U龡&amp;H齲_x0001_C铣_x0014__x0007__x0001__x0001_ 3 3 2 2 2" xfId="3544"/>
    <cellStyle name="输入 3 2 3 2" xfId="3545"/>
    <cellStyle name="货币 3" xfId="3546"/>
    <cellStyle name="40% - 强调文字颜色 4 7" xfId="3547"/>
    <cellStyle name="表标题 2 3 2" xfId="3548"/>
    <cellStyle name="?鹎%U龡&amp;H齲_x0001_C铣_x0014__x0007__x0001__x0001_ 2 2 7 4" xfId="3549"/>
    <cellStyle name="?鹎%U龡&amp;H齲_x0001_C铣_x0014__x0007__x0001__x0001_ 3 3 4 2" xfId="3550"/>
    <cellStyle name="40% - 强调文字颜色 3 5 2 2 2" xfId="3551"/>
    <cellStyle name="20% - 强调文字颜色 3 3 2 4" xfId="3552"/>
    <cellStyle name="百分比 5 2 2 3" xfId="3553"/>
    <cellStyle name="60% - 强调文字颜色 6 2 3 2 3" xfId="3554"/>
    <cellStyle name="?鹎%U龡&amp;H齲_x0001_C铣_x0014__x0007__x0001__x0001_ 3 3 9 2" xfId="3555"/>
    <cellStyle name="?鹎%U龡&amp;H齲_x0001_C铣_x0014__x0007__x0001__x0001_ 3 4 2 2 4 2" xfId="3556"/>
    <cellStyle name="?鹎%U龡&amp;H齲_x0001_C铣_x0014__x0007__x0001__x0001_ 3 3 6 4 2" xfId="3557"/>
    <cellStyle name="60% - 强调文字颜色 4 5 2 3" xfId="3558"/>
    <cellStyle name="?鹎%U龡&amp;H齲_x0001_C铣_x0014__x0007__x0001__x0001_ 3 2 3 4 4" xfId="3559"/>
    <cellStyle name="常规 5 2 4 2 2" xfId="3560"/>
    <cellStyle name="千位分隔 3 2 8" xfId="3561"/>
    <cellStyle name="?鹎%U龡&amp;H齲_x0001_C铣_x0014__x0007__x0001__x0001_ 2 3 6 3 2" xfId="3562"/>
    <cellStyle name="?鹎%U龡&amp;H齲_x0001_C铣_x0014__x0007__x0001__x0001_ 3 3 2 2 3 2" xfId="3563"/>
    <cellStyle name="强调文字颜色 4 2 3 4" xfId="3564"/>
    <cellStyle name="?鹎%U龡&amp;H齲_x0001_C铣_x0014__x0007__x0001__x0001_ 7" xfId="3565"/>
    <cellStyle name="?鹎%U龡&amp;H齲_x0001_C铣_x0014__x0007__x0001__x0001_ 3 4 2" xfId="3566"/>
    <cellStyle name="常规 3 4 2" xfId="3567"/>
    <cellStyle name="40% - 强调文字颜色 1 5 2_2015财政决算公开" xfId="3568"/>
    <cellStyle name="20% - 强调文字颜色 3 2 2 3 2" xfId="3569"/>
    <cellStyle name="?鹎%U龡&amp;H齲_x0001_C铣_x0014__x0007__x0001__x0001_ 3 2 3 3 3 2" xfId="3570"/>
    <cellStyle name="60% - 强调文字颜色 1 2 3" xfId="3571"/>
    <cellStyle name="?鹎%U龡&amp;H齲_x0001_C铣_x0014__x0007__x0001__x0001_ 3 2 2 2 4 4" xfId="3572"/>
    <cellStyle name="?鹎%U龡&amp;H齲_x0001_C铣_x0014__x0007__x0001__x0001_ 3 2 3 3_2015财政决算公开" xfId="3573"/>
    <cellStyle name="?鹎%U龡&amp;H齲_x0001_C铣_x0014__x0007__x0001__x0001_ 3 4 6 4" xfId="3574"/>
    <cellStyle name="?鹎%U龡&amp;H齲_x0001_C铣_x0014__x0007__x0001__x0001_ 3 3 5 3 2" xfId="3575"/>
    <cellStyle name="?鹎%U龡&amp;H齲_x0001_C铣_x0014__x0007__x0001__x0001_ 3 2 3 3 2 2" xfId="3576"/>
    <cellStyle name="40% - 强调文字颜色 4 5 2 3" xfId="3577"/>
    <cellStyle name="?鹎%U龡&amp;H齲_x0001_C铣_x0014__x0007__x0001__x0001_ 2 4 3 4 2" xfId="3578"/>
    <cellStyle name="强调文字颜色 3 3 3 2 2" xfId="3579"/>
    <cellStyle name="输入 3 2 2" xfId="3580"/>
    <cellStyle name="20% - 强调文字颜色 1 3 3" xfId="3581"/>
    <cellStyle name="强调文字颜色 2 2 2 2 3" xfId="3582"/>
    <cellStyle name="常规 2 2 3 3" xfId="3583"/>
    <cellStyle name="千位分隔 7 2" xfId="3584"/>
    <cellStyle name="常规 5 3 3" xfId="3585"/>
    <cellStyle name="百分比 7 3 3" xfId="3586"/>
    <cellStyle name="差 3 5" xfId="3587"/>
    <cellStyle name="强调文字颜色 4 2 4 3" xfId="3588"/>
    <cellStyle name="?鹎%U龡&amp;H齲_x0001_C铣_x0014__x0007__x0001__x0001_ 2 3 2 2 3" xfId="3589"/>
    <cellStyle name="?鹎%U龡&amp;H齲_x0001_C铣_x0014__x0007__x0001__x0001_ 3 2 7 5" xfId="3590"/>
    <cellStyle name="强调文字颜色 6 2 6" xfId="3591"/>
    <cellStyle name="?鹎%U龡&amp;H齲_x0001_C铣_x0014__x0007__x0001__x0001_ 4 4 5" xfId="3592"/>
    <cellStyle name="?鹎%U龡&amp;H齲_x0001_C铣_x0014__x0007__x0001__x0001_ 3 2 3 2 3" xfId="3593"/>
    <cellStyle name="40% - 强调文字颜色 4 2 3 3 2" xfId="3594"/>
    <cellStyle name="常规 2 2 2 5 2" xfId="3595"/>
    <cellStyle name="强调文字颜色 2 2" xfId="3596"/>
    <cellStyle name="20% - 强调文字颜色 6 2 2 2 2" xfId="3597"/>
    <cellStyle name="?鹎%U龡&amp;H齲_x0001_C铣_x0014__x0007__x0001__x0001_ 3 2 2 9" xfId="3598"/>
    <cellStyle name="60% - 强调文字颜色 6 3 2 3" xfId="3599"/>
    <cellStyle name="强调文字颜色 6 2 2 4" xfId="3600"/>
    <cellStyle name="20% - 强调文字颜色 5 6" xfId="3601"/>
    <cellStyle name="?鹎%U龡&amp;H齲_x0001_C铣_x0014__x0007__x0001__x0001_ 3 2 2 8 2" xfId="3602"/>
    <cellStyle name="标题 5 3 2_2015财政决算公开" xfId="3603"/>
    <cellStyle name="20% - 强调文字颜色 4 6" xfId="3604"/>
    <cellStyle name="差 2 3 2 2" xfId="3605"/>
    <cellStyle name="?鹎%U龡&amp;H齲_x0001_C铣_x0014__x0007__x0001__x0001_ 2 5 3 2" xfId="3606"/>
    <cellStyle name="好 2" xfId="3607"/>
    <cellStyle name="常规 5 2 2 5" xfId="3608"/>
    <cellStyle name="常规 13 3 3" xfId="3609"/>
    <cellStyle name="?鹎%U龡&amp;H齲_x0001_C铣_x0014__x0007__x0001__x0001_ 2 4 6 3" xfId="3610"/>
    <cellStyle name="20% - 强调文字颜色 3 9" xfId="3611"/>
    <cellStyle name="?鹎%U龡&amp;H齲_x0001_C铣_x0014__x0007__x0001__x0001_ 3 2 2 6 5" xfId="3612"/>
    <cellStyle name="?鹎%U龡&amp;H齲_x0001_C铣_x0014__x0007__x0001__x0001_ 2 3 9" xfId="3613"/>
    <cellStyle name="常规 12 6" xfId="3614"/>
    <cellStyle name="货币 2 3 4 4" xfId="3615"/>
    <cellStyle name="货币 2 7 3" xfId="3616"/>
    <cellStyle name="常规 8 2 2" xfId="3617"/>
    <cellStyle name="链接单元格 2 3" xfId="3618"/>
    <cellStyle name="?鹎%U龡&amp;H齲_x0001_C铣_x0014__x0007__x0001__x0001_ 3 2 7 3 2" xfId="3619"/>
    <cellStyle name="40% - 强调文字颜色 4 3 3" xfId="3620"/>
    <cellStyle name="20% - 强调文字颜色 5 2 3 2 2" xfId="3621"/>
    <cellStyle name="40% - 强调文字颜色 3 7 2" xfId="3622"/>
    <cellStyle name="?鹎%U龡&amp;H齲_x0001_C铣_x0014__x0007__x0001__x0001_ 2 3 2 3_2015财政决算公开" xfId="3623"/>
    <cellStyle name="常规 5 3 2" xfId="3624"/>
    <cellStyle name="百分比 7 3 2" xfId="3625"/>
    <cellStyle name="?鹎%U龡&amp;H齲_x0001_C铣_x0014__x0007__x0001__x0001_ 3 3 4" xfId="3626"/>
    <cellStyle name="货币 2 7 2" xfId="3627"/>
    <cellStyle name="常规 5 2 5" xfId="3628"/>
    <cellStyle name="?鹎%U龡&amp;H齲_x0001_C铣_x0014__x0007__x0001__x0001_ 3 2 7" xfId="3629"/>
    <cellStyle name="货币 2 4 3 2" xfId="3630"/>
    <cellStyle name="链接单元格 4 2 2" xfId="3631"/>
    <cellStyle name="千位分隔 11" xfId="3632"/>
    <cellStyle name="百分比 2 2 2 2 2 2" xfId="3633"/>
    <cellStyle name="?鹎%U龡&amp;H齲_x0001_C铣_x0014__x0007__x0001__x0001_ 3 3 6 5" xfId="3634"/>
    <cellStyle name="?鹎%U龡&amp;H齲_x0001_C铣_x0014__x0007__x0001__x0001_ 2 2 5 4 2" xfId="3635"/>
    <cellStyle name="注释 6" xfId="3636"/>
    <cellStyle name="货币 3 7 2" xfId="3637"/>
    <cellStyle name="?鹎%U龡&amp;H齲_x0001_C铣_x0014__x0007__x0001__x0001_ 3 2 6_2015财政决算公开" xfId="3638"/>
    <cellStyle name="常规 3 2 3" xfId="3639"/>
    <cellStyle name="标题 1 8" xfId="3640"/>
    <cellStyle name="?鹎%U龡&amp;H齲_x0001_C铣_x0014__x0007__x0001__x0001_ 3 2 2 4 4 2" xfId="3641"/>
    <cellStyle name="?鹎%U龡&amp;H齲_x0001_C铣_x0014__x0007__x0001__x0001_ 3 3 2 3 3" xfId="3642"/>
    <cellStyle name="计算 4 2 2 2" xfId="3643"/>
    <cellStyle name="警告文本 6" xfId="3644"/>
    <cellStyle name="?鹎%U龡&amp;H齲_x0001_C铣_x0014__x0007__x0001__x0001_ 4 2 3" xfId="3645"/>
    <cellStyle name="?鹎%U龡&amp;H齲_x0001_C铣_x0014__x0007__x0001__x0001_ 3 2 5 3" xfId="3646"/>
    <cellStyle name="强调文字颜色 4 2 4 2 2" xfId="3647"/>
    <cellStyle name="?鹎%U龡&amp;H齲_x0001_C铣_x0014__x0007__x0001__x0001_ 3 2 5 2" xfId="3648"/>
    <cellStyle name="后继超级链接 3 2 2" xfId="3649"/>
    <cellStyle name="?鹎%U龡&amp;H齲_x0001_C铣_x0014__x0007__x0001__x0001_ 2 2 2 2_2015财政决算公开" xfId="3650"/>
    <cellStyle name="60% - 强调文字颜色 6 2 3 2" xfId="3651"/>
    <cellStyle name="千位分隔 4 4 3" xfId="3652"/>
    <cellStyle name="?鹎%U龡&amp;H齲_x0001_C铣_x0014__x0007__x0001__x0001_ 2 3 2 4 3" xfId="3653"/>
    <cellStyle name="?鹎%U龡&amp;H齲_x0001_C铣_x0014__x0007__x0001__x0001_ 3 2 3 4 3" xfId="3654"/>
    <cellStyle name="?鹎%U龡&amp;H齲_x0001_C铣_x0014__x0007__x0001__x0001_ 4 6 5" xfId="3655"/>
    <cellStyle name="?鹎%U龡&amp;H齲_x0001_C铣_x0014__x0007__x0001__x0001_ 3 2 4_2015财政决算公开" xfId="3656"/>
    <cellStyle name="输入 6" xfId="3657"/>
    <cellStyle name="千位分隔 4 4 4" xfId="3658"/>
    <cellStyle name="常规 6 2 2 2 2" xfId="3659"/>
    <cellStyle name="差 2 5" xfId="3660"/>
    <cellStyle name="?鹎%U龡&amp;H齲_x0001_C铣_x0014__x0007__x0001__x0001_ 3 2 4 3 2" xfId="3661"/>
    <cellStyle name="?鹎%U龡&amp;H齲_x0001_C铣_x0014__x0007__x0001__x0001_ 3 3 2_2015财政决算公开" xfId="3662"/>
    <cellStyle name="好 2 2 2" xfId="3663"/>
    <cellStyle name="?鹎%U龡&amp;H齲_x0001_C铣_x0014__x0007__x0001__x0001_ 3 4 6 4 2" xfId="3664"/>
    <cellStyle name="?鹎%U龡&amp;H齲_x0001_C铣_x0014__x0007__x0001__x0001_ 3 2 2 2 4 4 2" xfId="3665"/>
    <cellStyle name="?鹎%U龡&amp;H齲_x0001_C铣_x0014__x0007__x0001__x0001_ 3 2 2 2 4 3" xfId="3666"/>
    <cellStyle name="?鹎%U龡&amp;H齲_x0001_C铣_x0014__x0007__x0001__x0001_ 3 4 6 3" xfId="3667"/>
    <cellStyle name="?鹎%U龡&amp;H齲_x0001_C铣_x0014__x0007__x0001__x0001_ 3 2 2 2 3 3 2" xfId="3668"/>
    <cellStyle name="?鹎%U龡&amp;H齲_x0001_C铣_x0014__x0007__x0001__x0001_ 3 4 5 3 2" xfId="3669"/>
    <cellStyle name="常规 27 3" xfId="3670"/>
    <cellStyle name="?鹎%U龡&amp;H齲_x0001_C铣_x0014__x0007__x0001__x0001_ 3 4 5 3" xfId="3671"/>
    <cellStyle name="常规 2 2 4 3" xfId="3672"/>
    <cellStyle name="千位分隔 8 2" xfId="3673"/>
    <cellStyle name="超级链接 3" xfId="3674"/>
    <cellStyle name="强调文字颜色 5 2 6" xfId="3675"/>
    <cellStyle name="输出 6 3" xfId="3676"/>
    <cellStyle name="汇总 2 3" xfId="3677"/>
    <cellStyle name="?鹎%U龡&amp;H齲_x0001_C铣_x0014__x0007__x0001__x0001_ 3 4 5" xfId="3678"/>
    <cellStyle name="差 3 2 4" xfId="3679"/>
    <cellStyle name="好 5 3 2" xfId="3680"/>
    <cellStyle name="20% - 强调文字颜色 4 2 2 2 2 2" xfId="3681"/>
    <cellStyle name="?鹎%U龡&amp;H齲_x0001_C铣_x0014__x0007__x0001__x0001_ 3 2 4 3" xfId="3682"/>
    <cellStyle name="差 4 2 2 2" xfId="3683"/>
    <cellStyle name="?鹎%U龡&amp;H齲_x0001_C铣_x0014__x0007__x0001__x0001_ 4 4 3 2" xfId="3684"/>
    <cellStyle name="适中 4 2" xfId="3685"/>
    <cellStyle name="40% - 强调文字颜色 4 2 2 3 2" xfId="3686"/>
    <cellStyle name="警告文本 7" xfId="3687"/>
    <cellStyle name="?鹎%U龡&amp;H齲_x0001_C铣_x0014__x0007__x0001__x0001_ 3 2 4 2" xfId="3688"/>
    <cellStyle name="检查单元格 2 3 3 2" xfId="3689"/>
    <cellStyle name="20% - 强调文字颜色 3 7" xfId="3690"/>
    <cellStyle name="注释 5 2 2" xfId="3691"/>
    <cellStyle name="常规 7 2 4" xfId="3692"/>
    <cellStyle name="?鹎%U龡&amp;H齲_x0001_C铣_x0014__x0007__x0001__x0001_ 2 2 2 2 6" xfId="3693"/>
    <cellStyle name="?鹎%U龡&amp;H齲_x0001_C铣_x0014__x0007__x0001__x0001_ 2 2 3 7" xfId="3694"/>
    <cellStyle name="?鹎%U龡&amp;H齲_x0001_C铣_x0014__x0007__x0001__x0001_ 3 2 11" xfId="3695"/>
    <cellStyle name="适中 4 3" xfId="3696"/>
    <cellStyle name="40% - 强调文字颜色 2 4 2 2" xfId="3697"/>
    <cellStyle name="计算 2 7" xfId="3698"/>
    <cellStyle name="标题 5 4 3" xfId="3699"/>
    <cellStyle name="常规 2 4 9 2" xfId="3700"/>
    <cellStyle name="?鹎%U龡&amp;H齲_x0001_C铣_x0014__x0007__x0001__x0001_ 3 2 10" xfId="3701"/>
    <cellStyle name="60% - 强调文字颜色 5 2 7" xfId="3702"/>
    <cellStyle name="?鹎%U龡&amp;H齲_x0001_C铣_x0014__x0007__x0001__x0001_ 3 2 3 3 4" xfId="3703"/>
    <cellStyle name="?鹎%U龡&amp;H齲_x0001_C铣_x0014__x0007__x0001__x0001_ 2 2 2 2 2 4 2" xfId="3704"/>
    <cellStyle name="60% - 强调文字颜色 4 3 2 2 3" xfId="3705"/>
    <cellStyle name="常规 13 3 2 2" xfId="3706"/>
    <cellStyle name="常规 17 3" xfId="3707"/>
    <cellStyle name="常规 22 3" xfId="3708"/>
    <cellStyle name="常规 5 2 2 4 2" xfId="3709"/>
    <cellStyle name="?鹎%U龡&amp;H齲_x0001_C铣_x0014__x0007__x0001__x0001_ 2 4 6 2 2" xfId="3710"/>
    <cellStyle name="60% - 强调文字颜色 3 4 3" xfId="3711"/>
    <cellStyle name="千位分隔 4 2 7" xfId="3712"/>
    <cellStyle name="60% - 强调文字颜色 1 2 3 2" xfId="3713"/>
    <cellStyle name="40% - 着色 4" xfId="3714"/>
    <cellStyle name="?鹎%U龡&amp;H齲_x0001_C铣_x0014__x0007__x0001__x0001_ 3 2 2 2 2 4 2" xfId="3715"/>
    <cellStyle name="?鹎%U龡&amp;H齲_x0001_C铣_x0014__x0007__x0001__x0001_ 3 4 4 4 2" xfId="3716"/>
    <cellStyle name="?鹎%U龡&amp;H齲_x0001_C铣_x0014__x0007__x0001__x0001_ 2 6" xfId="3717"/>
    <cellStyle name="20% - 强调文字颜色 5 5 2 3" xfId="3718"/>
    <cellStyle name="60% - 强调文字颜色 3 3 2 3" xfId="3719"/>
    <cellStyle name="40% - 强调文字颜色 6 2 5" xfId="3720"/>
    <cellStyle name="货币 2 2 5 3" xfId="3721"/>
    <cellStyle name="20% - 强调文字颜色 3 3 2 3 2" xfId="3722"/>
    <cellStyle name="?鹎%U龡&amp;H齲_x0001_C铣_x0014__x0007__x0001__x0001_ 3 2 2 2 2 3 2" xfId="3723"/>
    <cellStyle name="千位[0]_，" xfId="3724"/>
    <cellStyle name="?鹎%U龡&amp;H齲_x0001_C铣_x0014__x0007__x0001__x0001_ 3 4 4 3 2" xfId="3725"/>
    <cellStyle name="?鹎%U龡&amp;H齲_x0001_C铣_x0014__x0007__x0001__x0001_ 3 2 7_2015财政决算公开" xfId="3726"/>
    <cellStyle name="千位分隔 3 3 4 2" xfId="3727"/>
    <cellStyle name="?鹎%U龡&amp;H齲_x0001_C铣_x0014__x0007__x0001__x0001_ 2 5 2" xfId="3728"/>
    <cellStyle name="千位分隔 3 6 3" xfId="3729"/>
    <cellStyle name="20% - 强调文字颜色 1 2 6" xfId="3730"/>
    <cellStyle name="?鹎%U龡&amp;H齲_x0001_C铣_x0014__x0007__x0001__x0001_ 2 4 3_2015财政决算公开" xfId="3731"/>
    <cellStyle name="60% - 强调文字颜色 3 3 3 2 2" xfId="3732"/>
    <cellStyle name="货币 2 3 4 4 2" xfId="3733"/>
    <cellStyle name="?鹎%U龡&amp;H齲_x0001_C铣_x0014__x0007__x0001__x0001_ 2 3 9 2" xfId="3734"/>
    <cellStyle name="常规 8 3 2" xfId="3735"/>
    <cellStyle name="强调文字颜色 3 2 4 3" xfId="3736"/>
    <cellStyle name="标题 1 3 2" xfId="3737"/>
    <cellStyle name="?鹎%U龡&amp;H齲_x0001_C铣_x0014__x0007__x0001__x0001_ 2 3 4 5" xfId="3738"/>
    <cellStyle name="?鹎%U龡&amp;H齲_x0001_C铣_x0014__x0007__x0001__x0001_ 2 4 6 5" xfId="3739"/>
    <cellStyle name="标题 2 5 2" xfId="3740"/>
    <cellStyle name="20% - 强调文字颜色 5 3 3 2 2" xfId="3741"/>
    <cellStyle name="?鹎%U龡&amp;H齲_x0001_C铣_x0014__x0007__x0001__x0001_ 6 4" xfId="3742"/>
    <cellStyle name="20% - 强调文字颜色 5 8" xfId="3743"/>
    <cellStyle name="20% - 强调文字颜色 5 3 2 2 3" xfId="3744"/>
    <cellStyle name="20% - 强调文字颜色 6 2 3 2" xfId="3745"/>
    <cellStyle name="?鹎%U龡&amp;H齲_x0001_C铣_x0014__x0007__x0001__x0001_ 3 4 2 3 2" xfId="3746"/>
    <cellStyle name="常规 2 3 2 3 5" xfId="3747"/>
    <cellStyle name="20% - 强调文字颜色 3 5_2015财政决算公开" xfId="3748"/>
    <cellStyle name="注释 2 4 3" xfId="3749"/>
    <cellStyle name="?鹎%U龡&amp;H齲_x0001_C铣_x0014__x0007__x0001__x0001_ 2 4 4 4 2" xfId="3750"/>
    <cellStyle name="40% - 强调文字颜色 2 3 5" xfId="3751"/>
    <cellStyle name="常规 11 4" xfId="3752"/>
    <cellStyle name="链接单元格 3 2 2" xfId="3753"/>
    <cellStyle name="20% - 强调文字颜色 1 3 2 2 3" xfId="3754"/>
    <cellStyle name="千位分隔 4 5 4" xfId="3755"/>
    <cellStyle name="货币 4 9" xfId="3756"/>
    <cellStyle name="?鹎%U龡&amp;H齲_x0001_C铣_x0014__x0007__x0001__x0001_ 3 2 2 5_2015财政决算公开" xfId="3757"/>
    <cellStyle name="常规 2 3 4 4 2" xfId="3758"/>
    <cellStyle name="20% - 强调文字颜色 3 6" xfId="3759"/>
    <cellStyle name="?鹎%U龡&amp;H齲_x0001_C铣_x0014__x0007__x0001__x0001_ 3 2 2 6 2" xfId="3760"/>
    <cellStyle name="常规 3 7" xfId="3761"/>
    <cellStyle name="强调文字颜色 6 6 2" xfId="3762"/>
    <cellStyle name="60% - 强调文字颜色 1 2 2 3" xfId="3763"/>
    <cellStyle name="?鹎%U龡&amp;H齲_x0001_C铣_x0014__x0007__x0001__x0001_ 2 4 2 2 5" xfId="3764"/>
    <cellStyle name="常规 2 3 5 4" xfId="3765"/>
    <cellStyle name="强调文字颜色 6 5 2" xfId="3766"/>
    <cellStyle name="20% - 强调文字颜色 2 3 2 3 2" xfId="3767"/>
    <cellStyle name="货币 2 2 4 5" xfId="3768"/>
    <cellStyle name="20% - 强调文字颜色 3 8" xfId="3769"/>
    <cellStyle name="常规 5 2 2 4" xfId="3770"/>
    <cellStyle name="?鹎%U龡&amp;H齲_x0001_C铣_x0014__x0007__x0001__x0001_ 2 4 6 2" xfId="3771"/>
    <cellStyle name="常规 13 3 2" xfId="3772"/>
    <cellStyle name="适中 4" xfId="3773"/>
    <cellStyle name="40% - 强调文字颜色 4 2 2 3" xfId="3774"/>
    <cellStyle name="差 3 3" xfId="3775"/>
    <cellStyle name="强调文字颜色 3 2 2 3" xfId="3776"/>
    <cellStyle name="?鹎%U龡&amp;H齲_x0001_C铣_x0014__x0007__x0001__x0001_ 2 3 2 5" xfId="3777"/>
    <cellStyle name="?鹎%U龡&amp;H齲_x0001_C铣_x0014__x0007__x0001__x0001_ 2 4 6" xfId="3778"/>
    <cellStyle name="常规 13 3" xfId="3779"/>
    <cellStyle name="常规 2 2 2 2 4 4 2" xfId="3780"/>
    <cellStyle name="40% - 强调文字颜色 1 2 3 4" xfId="3781"/>
    <cellStyle name="?鹎%U龡&amp;H齲_x0001_C铣_x0014__x0007__x0001__x0001_ 3 2 3 4_2015财政决算公开" xfId="3782"/>
    <cellStyle name="货币 2 7 4" xfId="3783"/>
    <cellStyle name="40% - 强调文字颜色 4 4 2 2 2" xfId="3784"/>
    <cellStyle name="常规 49" xfId="3785"/>
    <cellStyle name="常规 54" xfId="3786"/>
    <cellStyle name="常规 50 2" xfId="3787"/>
    <cellStyle name="常规 45 2" xfId="3788"/>
    <cellStyle name="60% - 强调文字颜色 1 2 3 4" xfId="3789"/>
    <cellStyle name="常规 13 2 3" xfId="3790"/>
    <cellStyle name="?鹎%U龡&amp;H齲_x0001_C铣_x0014__x0007__x0001__x0001_ 2 4 5 3" xfId="3791"/>
    <cellStyle name="差 2 4" xfId="3792"/>
    <cellStyle name="40% - 强调文字颜色 5 5 2" xfId="3793"/>
    <cellStyle name="好 3 4" xfId="3794"/>
    <cellStyle name="好 4 3 2" xfId="3795"/>
    <cellStyle name="?鹎%U龡&amp;H齲_x0001_C铣_x0014__x0007__x0001__x0001_ 2 4 5" xfId="3796"/>
    <cellStyle name="常规 13 2" xfId="3797"/>
    <cellStyle name="60% - 强调文字颜色 4 7" xfId="3798"/>
    <cellStyle name="20% - 强调文字颜色 3 3 3 2 2" xfId="3799"/>
    <cellStyle name="20% - 强调文字颜色 6 5 3 2" xfId="3800"/>
    <cellStyle name="检查单元格 3 2 2 2" xfId="3801"/>
    <cellStyle name="?鹎%U龡&amp;H齲_x0001_C铣_x0014__x0007__x0001__x0001_ 2 2 3 8" xfId="3802"/>
    <cellStyle name="60% - 强调文字颜色 5 3 3 2" xfId="3803"/>
    <cellStyle name="?鹎%U龡&amp;H齲_x0001_C铣_x0014__x0007__x0001__x0001_ 2 3 8 2" xfId="3804"/>
    <cellStyle name="常规 12 5 2" xfId="3805"/>
    <cellStyle name="货币 2 3 4 3 2" xfId="3806"/>
    <cellStyle name="差 2 2 3 2" xfId="3807"/>
    <cellStyle name="?鹎%U龡&amp;H齲_x0001_C铣_x0014__x0007__x0001__x0001_ 2 4 4 2" xfId="3808"/>
    <cellStyle name="千位分隔 4 4 4 2" xfId="3809"/>
    <cellStyle name="常规 4 2 2 2 6" xfId="3810"/>
    <cellStyle name="货币 4 6 5" xfId="3811"/>
    <cellStyle name="?鹎%U龡&amp;H齲_x0001_C铣_x0014__x0007__x0001__x0001_ 2 2 3 4 3 2" xfId="3812"/>
    <cellStyle name="60% - 强调文字颜色 4 2 3 3" xfId="3813"/>
    <cellStyle name="40% - 强调文字颜色 6 5 3" xfId="3814"/>
    <cellStyle name="?鹎%U龡&amp;H齲_x0001_C铣_x0014__x0007__x0001__x0001_ 3 3 2 3_2015财政决算公开" xfId="3815"/>
    <cellStyle name="强调文字颜色 6 2 2 2 2" xfId="3816"/>
    <cellStyle name="20% - 强调文字颜色 5 4 2" xfId="3817"/>
    <cellStyle name="货币 2 2 2 4 2" xfId="3818"/>
    <cellStyle name="?鹎%U龡&amp;H齲_x0001_C铣_x0014__x0007__x0001__x0001_ 2 4 3 5" xfId="3819"/>
    <cellStyle name="强调文字颜色 3 3 3 3" xfId="3820"/>
    <cellStyle name="40% - 强调文字颜色 5 2 2 2 3" xfId="3821"/>
    <cellStyle name="40% - 强调文字颜色 5 3 3 2 2" xfId="3822"/>
    <cellStyle name="百分比 2 3 3" xfId="3823"/>
    <cellStyle name="40% - 强调文字颜色 3 3 3 2 2" xfId="3824"/>
    <cellStyle name="常规 26 2 2" xfId="3825"/>
    <cellStyle name="20% - 强调文字颜色 1 2 4 4" xfId="3826"/>
    <cellStyle name="20% - 强调文字颜色 6 5 2 2 2" xfId="3827"/>
    <cellStyle name="20% - 强调文字颜色 2 2 3 2 3" xfId="3828"/>
    <cellStyle name="好 3 2 3" xfId="3829"/>
    <cellStyle name="常规 2 3 2 2 3 2" xfId="3830"/>
    <cellStyle name="?鹎%U龡&amp;H齲_x0001_C铣_x0014__x0007__x0001__x0001_ 3 2 3 2" xfId="3831"/>
    <cellStyle name="?鹎%U龡&amp;H齲_x0001_C铣_x0014__x0007__x0001__x0001_ 2 4 3 3 2" xfId="3832"/>
    <cellStyle name="?鹎%U龡&amp;H齲_x0001_C铣_x0014__x0007__x0001__x0001_ 2 4 3 2" xfId="3833"/>
    <cellStyle name="差 2 2 2 2" xfId="3834"/>
    <cellStyle name="后继超级链接 2 4" xfId="3835"/>
    <cellStyle name="货币 2 4 2 2" xfId="3836"/>
    <cellStyle name="差 5 4" xfId="3837"/>
    <cellStyle name="60% - 强调文字颜色 3 2 3 5" xfId="3838"/>
    <cellStyle name="常规 28 3" xfId="3839"/>
    <cellStyle name="常规 33 3" xfId="3840"/>
    <cellStyle name="货币 3 2 8" xfId="3841"/>
    <cellStyle name="?鹎%U龡&amp;H齲_x0001_C铣_x0014__x0007__x0001__x0001_ 3 3 3 4 2" xfId="3842"/>
    <cellStyle name="?鹎%U龡&amp;H齲_x0001_C铣_x0014__x0007__x0001__x0001_ 5 2" xfId="3843"/>
    <cellStyle name="强调文字颜色 4 2 3 2 2" xfId="3844"/>
    <cellStyle name="20% - 强调文字颜色 6 6" xfId="3845"/>
    <cellStyle name="?鹎%U龡&amp;H齲_x0001_C铣_x0014__x0007__x0001__x0001_ 3 2 2 9 2" xfId="3846"/>
    <cellStyle name="差 2 3 3" xfId="3847"/>
    <cellStyle name="?鹎%U龡&amp;H齲_x0001_C铣_x0014__x0007__x0001__x0001_ 2 5 4" xfId="3848"/>
    <cellStyle name="20% - 强调文字颜色 1 2 3 4" xfId="3849"/>
    <cellStyle name="40% - 强调文字颜色 2 2 2_2015财政决算公开" xfId="3850"/>
    <cellStyle name="20% - 强调文字颜色 6 3 2 2 2 2" xfId="3851"/>
    <cellStyle name="千位分隔 4 6 2" xfId="3852"/>
    <cellStyle name="20% - 强调文字颜色 5 2 3_2015财政决算公开" xfId="3853"/>
    <cellStyle name="汇总 2 2 3" xfId="3854"/>
    <cellStyle name="警告文本 2 2 2" xfId="3855"/>
    <cellStyle name="?鹎%U龡&amp;H齲_x0001_C铣_x0014__x0007__x0001__x0001_ 4 5" xfId="3856"/>
    <cellStyle name="?鹎%U龡&amp;H齲_x0001_C铣_x0014__x0007__x0001__x0001_ 2 2 3 4" xfId="3857"/>
    <cellStyle name="?鹎%U龡&amp;H齲_x0001_C铣_x0014__x0007__x0001__x0001_ 2 5" xfId="3858"/>
    <cellStyle name="常规 2 2 2 3_2015财政决算公开" xfId="3859"/>
    <cellStyle name="常规 4 2 2 3 2 2" xfId="3860"/>
    <cellStyle name="百分比 2 2 2 2 3" xfId="3861"/>
    <cellStyle name="警告文本 2 2" xfId="3862"/>
    <cellStyle name="?鹎%U龡&amp;H齲_x0001_C铣_x0014__x0007__x0001__x0001_ 2 4 2 4 4" xfId="3863"/>
    <cellStyle name="?鹎%U龡&amp;H齲_x0001_C铣_x0014__x0007__x0001__x0001_ 2 4 2 3 2 2" xfId="3864"/>
    <cellStyle name="?鹎%U龡&amp;H齲_x0001_C铣_x0014__x0007__x0001__x0001_ 3 2 5 5" xfId="3865"/>
    <cellStyle name="?鹎%U龡&amp;H齲_x0001_C铣_x0014__x0007__x0001__x0001_ 2 4 2 2 4" xfId="3866"/>
    <cellStyle name="?鹎%U龡&amp;H齲_x0001_C铣_x0014__x0007__x0001__x0001_ 3 4 6_2015财政决算公开" xfId="3867"/>
    <cellStyle name="百分比 7 2 2 2 2" xfId="3868"/>
    <cellStyle name="20% - 强调文字颜色 1 2 2 4" xfId="3869"/>
    <cellStyle name="20% - 强调文字颜色 3 6 2" xfId="3870"/>
    <cellStyle name="?鹎%U龡&amp;H齲_x0001_C铣_x0014__x0007__x0001__x0001_ 3 2 2 6 2 2" xfId="3871"/>
    <cellStyle name="?鹎%U龡&amp;H齲_x0001_C铣_x0014__x0007__x0001__x0001_ 3 2 3 3 2" xfId="3872"/>
    <cellStyle name="常规 11_报 预算   行政政法处(1)" xfId="3873"/>
    <cellStyle name="?鹎%U龡&amp;H齲_x0001_C铣_x0014__x0007__x0001__x0001_ 3 2 3 4 5" xfId="3874"/>
    <cellStyle name="20% - 强调文字颜色 4 3 2_2015财政决算公开" xfId="3875"/>
    <cellStyle name="超级链接 3 3" xfId="3876"/>
    <cellStyle name="?鹎%U龡&amp;H齲_x0001_C铣_x0014__x0007__x0001__x0001_ 2 4 2_2015财政决算公开" xfId="3877"/>
    <cellStyle name="强调文字颜色 3 3 2 2 3" xfId="3878"/>
    <cellStyle name="40% - 强调文字颜色 3 4" xfId="3879"/>
    <cellStyle name="20% - 强调文字颜色 2 2 3 2" xfId="3880"/>
    <cellStyle name="着色 6 2" xfId="3881"/>
    <cellStyle name="?鹎%U龡&amp;H齲_x0001_C铣_x0014__x0007__x0001__x0001_ 3 2 3 2 5" xfId="3882"/>
    <cellStyle name="40% - 强调文字颜色 4 4 2 3" xfId="3883"/>
    <cellStyle name="?鹎%U龡&amp;H齲_x0001_C铣_x0014__x0007__x0001__x0001_ 2 4 2 4 2" xfId="3884"/>
    <cellStyle name="强调文字颜色 3 3 2 2 2" xfId="3885"/>
    <cellStyle name="超级链接 3 2" xfId="3886"/>
    <cellStyle name="百分比 2 4 3" xfId="3887"/>
    <cellStyle name="常规 6 2 5" xfId="3888"/>
    <cellStyle name="常规 2 4 2 8" xfId="3889"/>
    <cellStyle name="?鹎%U龡&amp;H齲_x0001_C铣_x0014__x0007__x0001__x0001_ 2 4 2 3_2015财政决算公开" xfId="3890"/>
    <cellStyle name="千位分隔 2 3 4" xfId="3891"/>
    <cellStyle name="40% - 强调文字颜色 5 4 4" xfId="3892"/>
    <cellStyle name="40% - 强调文字颜色 3 2 4 2 2" xfId="3893"/>
    <cellStyle name="20% - 强调文字颜色 1 2 2" xfId="3894"/>
    <cellStyle name="60% - 强调文字颜色 2 6" xfId="3895"/>
    <cellStyle name="60% - 强调文字颜色 1 2 2 4" xfId="3896"/>
    <cellStyle name="?鹎%U龡&amp;H齲_x0001_C铣_x0014__x0007__x0001__x0001_ 3 3 2 2 3" xfId="3897"/>
    <cellStyle name="?鹎%U龡&amp;H齲_x0001_C铣_x0014__x0007__x0001__x0001_ 2 3 2 2 3 2" xfId="3898"/>
    <cellStyle name="20% - 强调文字颜色 1 4 2_2015财政决算公开" xfId="3899"/>
    <cellStyle name="?鹎%U龡&amp;H齲_x0001_C铣_x0014__x0007__x0001__x0001_ 2 4 2 2 4 2" xfId="3900"/>
    <cellStyle name="?鹎%U龡&amp;H齲_x0001_C铣_x0014__x0007__x0001__x0001_ 2 2 2 2 3 4" xfId="3901"/>
    <cellStyle name="20% - 强调文字颜色 6 3 2 2_2015财政决算公开" xfId="3902"/>
    <cellStyle name="链接单元格 5" xfId="3903"/>
    <cellStyle name="千位分隔 3" xfId="3904"/>
    <cellStyle name="标题 4 2" xfId="3905"/>
    <cellStyle name="20% - 强调文字颜色 1 6 2" xfId="3906"/>
    <cellStyle name="?鹎%U龡&amp;H齲_x0001_C铣_x0014__x0007__x0001__x0001_ 2 4 2 2 3" xfId="3907"/>
    <cellStyle name="20% - 强调文字颜色 5 3 3" xfId="3908"/>
    <cellStyle name="?鹎%U龡&amp;H齲_x0001_C铣_x0014__x0007__x0001__x0001_ 3 2 2 4" xfId="3909"/>
    <cellStyle name="货币 2 2 2 3 3" xfId="3910"/>
    <cellStyle name="?鹎%U龡&amp;H齲_x0001_C铣_x0014__x0007__x0001__x0001_ 2 4 2 6" xfId="3911"/>
    <cellStyle name="强调文字颜色 3 3 2 4" xfId="3912"/>
    <cellStyle name="40% - 强调文字颜色 3 6 3" xfId="3913"/>
    <cellStyle name="?鹎%U龡&amp;H齲_x0001_C铣_x0014__x0007__x0001__x0001_ 2 4 2 2 2" xfId="3914"/>
    <cellStyle name="检查单元格 3 2 3 2" xfId="3915"/>
    <cellStyle name="?鹎%U龡&amp;H齲_x0001_C铣_x0014__x0007__x0001__x0001_ 2 3 6 4 2" xfId="3916"/>
    <cellStyle name="?鹎%U龡&amp;H齲_x0001_C铣_x0014__x0007__x0001__x0001_ 3 3 2 2 4 2" xfId="3917"/>
    <cellStyle name="常规 2 2 2 2 3 3 2" xfId="3918"/>
    <cellStyle name="?鹎%U龡&amp;H齲_x0001_C铣_x0014__x0007__x0001__x0001_ 4 3 3" xfId="3919"/>
    <cellStyle name="输出 5 2" xfId="3920"/>
    <cellStyle name="?鹎%U龡&amp;H齲_x0001_C铣_x0014__x0007__x0001__x0001_ 3 2 6 3" xfId="3921"/>
    <cellStyle name="60% - 强调文字颜色 6 6 2 2" xfId="3922"/>
    <cellStyle name="?鹎%U龡&amp;H齲_x0001_C铣_x0014__x0007__x0001__x0001_ 3 2 2 7" xfId="3923"/>
    <cellStyle name="?鹎%U龡&amp;H齲_x0001_C铣_x0014__x0007__x0001__x0001_ 4_2015财政决算公开" xfId="3924"/>
    <cellStyle name="40% - 强调文字颜色 1 3 2 2_2015财政决算公开" xfId="3925"/>
    <cellStyle name="60% - 强调文字颜色 6 2 3 3" xfId="3926"/>
    <cellStyle name="?鹎%U龡&amp;H齲_x0001_C铣_x0014__x0007__x0001__x0001_ 3 2" xfId="3927"/>
    <cellStyle name="?鹎%U龡&amp;H齲_x0001_C铣_x0014__x0007__x0001__x0001_ 3 3 3 2 2" xfId="3928"/>
    <cellStyle name="货币 2 3 4 2 2" xfId="3929"/>
    <cellStyle name="检查单元格 6" xfId="3930"/>
    <cellStyle name="?鹎%U龡&amp;H齲_x0001_C铣_x0014__x0007__x0001__x0001_ 2 4 4_2015财政决算公开" xfId="3931"/>
    <cellStyle name="?鹎%U龡&amp;H齲_x0001_C铣_x0014__x0007__x0001__x0001_ 2 2 9 2" xfId="3932"/>
    <cellStyle name="解释性文本 4 3" xfId="3933"/>
    <cellStyle name="?鹎%U龡&amp;H齲_x0001_C铣_x0014__x0007__x0001__x0001_ 2 3 2 2 4 2" xfId="3934"/>
    <cellStyle name="解释性文本 4 2" xfId="3935"/>
    <cellStyle name="?鹎%U龡&amp;H齲_x0001_C铣_x0014__x0007__x0001__x0001_ 2 3 6 3" xfId="3936"/>
    <cellStyle name="常规 12 3 3" xfId="3937"/>
    <cellStyle name="霓付_laroux" xfId="3938"/>
    <cellStyle name="40% - 强调文字颜色 4 3 2 2 2 2" xfId="3939"/>
    <cellStyle name="强调文字颜色 5 3 2 3" xfId="3940"/>
    <cellStyle name="强调文字颜色 4 2 6" xfId="3941"/>
    <cellStyle name="20% - 强调文字颜色 2 2 2 3 2" xfId="3942"/>
    <cellStyle name="千位分隔 2 3 3" xfId="3943"/>
    <cellStyle name="40% - 强调文字颜色 5 4 3" xfId="3944"/>
    <cellStyle name="?鹎%U龡&amp;H齲_x0001_C铣_x0014__x0007__x0001__x0001_ 3 3 8 2" xfId="3945"/>
    <cellStyle name="货币 2 2 6 3" xfId="3946"/>
    <cellStyle name="60% - 强调文字颜色 2 4 2" xfId="3947"/>
    <cellStyle name="注释 3 3 3" xfId="3948"/>
    <cellStyle name="强调文字颜色 3 2 2 3 2" xfId="3949"/>
    <cellStyle name="常规 11 3 3" xfId="3950"/>
    <cellStyle name="?鹎%U龡&amp;H齲_x0001_C铣_x0014__x0007__x0001__x0001_ 2 2 6 3" xfId="3951"/>
    <cellStyle name="解释性文本 2 4" xfId="3952"/>
    <cellStyle name="?鹎%U龡&amp;H齲_x0001_C铣_x0014__x0007__x0001__x0001_ 2 2 7 3" xfId="3953"/>
    <cellStyle name="40% - 强调文字颜色 1 4 2 2 2" xfId="3954"/>
    <cellStyle name="40% - 强调文字颜色 1 5 4" xfId="3955"/>
    <cellStyle name="60% - 强调文字颜色 1 2 3 5" xfId="3956"/>
    <cellStyle name="标题 5 2_2015财政决算公开" xfId="3957"/>
    <cellStyle name="Comma [0] 2" xfId="3958"/>
    <cellStyle name="常规 3 6 2" xfId="3959"/>
    <cellStyle name="强调文字颜色 3 2 4 2" xfId="3960"/>
    <cellStyle name="?鹎%U龡&amp;H齲_x0001_C铣_x0014__x0007__x0001__x0001_ 3 2 5_2015财政决算公开" xfId="3961"/>
    <cellStyle name="20% - 强调文字颜色 1 2 3_2015财政决算公开" xfId="3962"/>
    <cellStyle name="输入 3 2 2 2" xfId="3963"/>
    <cellStyle name="40% - 强调文字颜色 3 7" xfId="3964"/>
    <cellStyle name="?鹎%U龡&amp;H齲_x0001_C铣_x0014__x0007__x0001__x0001_ 2 2 3 4_2015财政决算公开" xfId="3965"/>
    <cellStyle name="?鹎%U龡&amp;H齲_x0001_C铣_x0014__x0007__x0001__x0001_ 2 2 6 4" xfId="3966"/>
    <cellStyle name="表标题 2 2 2" xfId="3967"/>
    <cellStyle name="常规 11 3 4" xfId="3968"/>
    <cellStyle name="?鹎%U龡&amp;H齲_x0001_C铣_x0014__x0007__x0001__x0001_ 2 3 4 2" xfId="3969"/>
    <cellStyle name="?鹎%U龡&amp;H齲_x0001_C铣_x0014__x0007__x0001__x0001_ 2 3_2015财政决算公开" xfId="3970"/>
    <cellStyle name="输出 3 2" xfId="3971"/>
    <cellStyle name="强调文字颜色 6 2 2 3 2" xfId="3972"/>
    <cellStyle name="数字 2 3" xfId="3973"/>
    <cellStyle name="超级链接 2 4" xfId="3974"/>
    <cellStyle name="?鹎%U龡&amp;H齲_x0001_C铣_x0014__x0007__x0001__x0001_ 2 3 2 2 2 2" xfId="3975"/>
    <cellStyle name="60% - 强调文字颜色 1 3 3 2" xfId="3976"/>
    <cellStyle name="20% - 强调文字颜色 6 4 2 3" xfId="3977"/>
    <cellStyle name="60% - 着色 4 2" xfId="3978"/>
    <cellStyle name="?鹎%U龡&amp;H齲_x0001_C铣_x0014__x0007__x0001__x0001_ 2 3 3 3" xfId="3979"/>
    <cellStyle name="?鹎%U龡&amp;H齲_x0001_C铣_x0014__x0007__x0001__x0001_ 2 3 3 2" xfId="3980"/>
    <cellStyle name="千位分隔 3 4 3" xfId="3981"/>
    <cellStyle name="输出 7" xfId="3982"/>
    <cellStyle name="着色 1" xfId="3983"/>
    <cellStyle name="计算 3 2 3 2" xfId="3984"/>
    <cellStyle name="?鹎%U龡&amp;H齲_x0001_C铣_x0014__x0007__x0001__x0001_ 2 2 2 5" xfId="3985"/>
    <cellStyle name="千位分隔 4 7 2" xfId="3986"/>
    <cellStyle name="20% - 强调文字颜色 2 3 5" xfId="3987"/>
    <cellStyle name="?鹎%U龡&amp;H齲_x0001_C铣_x0014__x0007__x0001__x0001_ 2 3 2 7 2" xfId="3988"/>
    <cellStyle name="强调文字颜色 4 2 2 2 2 2" xfId="3989"/>
    <cellStyle name="?鹎%U龡&amp;H齲_x0001_C铣_x0014__x0007__x0001__x0001_ 2 2 2 2 4 4 2" xfId="3990"/>
    <cellStyle name="?鹎%U龡&amp;H齲_x0001_C铣_x0014__x0007__x0001__x0001_ 4 2 6 2" xfId="3991"/>
    <cellStyle name="千位分隔 9 2" xfId="3992"/>
    <cellStyle name="常规 2 2 5 3" xfId="3993"/>
    <cellStyle name="千位分隔 2 2 4" xfId="3994"/>
    <cellStyle name="40% - 强调文字颜色 5 3 4" xfId="3995"/>
    <cellStyle name="?鹎%U龡&amp;H齲_x0001_C铣_x0014__x0007__x0001__x0001_ 2 3 2 6 2" xfId="3996"/>
    <cellStyle name="百分比 2 2 2 3" xfId="3997"/>
    <cellStyle name="?鹎%U龡&amp;H齲_x0001_C铣_x0014__x0007__x0001__x0001_ 2 3 2 6" xfId="3998"/>
    <cellStyle name="?鹎%U龡&amp;H齲_x0001_C铣_x0014__x0007__x0001__x0001_ 4 5 2 2" xfId="3999"/>
    <cellStyle name="常规 7 2 5" xfId="4000"/>
    <cellStyle name="警告文本 4 2" xfId="4001"/>
    <cellStyle name="20% - 强调文字颜色 1 4 2 2 2" xfId="4002"/>
    <cellStyle name="20% - 强调文字颜色 5 2 4" xfId="4003"/>
    <cellStyle name="输入 3 2 2 2 2" xfId="4004"/>
    <cellStyle name="40% - 强调文字颜色 4 6_2015财政决算公开" xfId="4005"/>
    <cellStyle name="20% - 强调文字颜色 1 5_2015财政决算公开" xfId="4006"/>
    <cellStyle name="强调文字颜色 3 4 2 3" xfId="4007"/>
    <cellStyle name="常规 6 4 2" xfId="4008"/>
    <cellStyle name="?鹎%U龡&amp;H齲_x0001_C铣_x0014__x0007__x0001__x0001_ 3 2 7 4" xfId="4009"/>
    <cellStyle name="?鹎%U龡&amp;H齲_x0001_C铣_x0014__x0007__x0001__x0001_ 2 3 2 2 2" xfId="4010"/>
    <cellStyle name="20% - 着色 6 2" xfId="4011"/>
    <cellStyle name="40% - 强调文字颜色 4 5 2_2015财政决算公开" xfId="4012"/>
    <cellStyle name="?鹎%U龡&amp;H齲_x0001_C铣_x0014__x0007__x0001__x0001_ 2 3 2 2" xfId="4013"/>
    <cellStyle name="20% - 强调文字颜色 1 2 3 2_2015财政决算公开" xfId="4014"/>
    <cellStyle name="?鹎%U龡&amp;H齲_x0001_C铣_x0014__x0007__x0001__x0001_ 3 2 3 3 3" xfId="4015"/>
    <cellStyle name="40% - 强调文字颜色 2 2_2015财政决算公开" xfId="4016"/>
    <cellStyle name="?鹎%U龡&amp;H齲_x0001_C铣_x0014__x0007__x0001__x0001_ 2 3 3 4" xfId="4017"/>
    <cellStyle name="40% - 强调文字颜色 1 6 3" xfId="4018"/>
    <cellStyle name="?鹎%U龡&amp;H齲_x0001_C铣_x0014__x0007__x0001__x0001_ 3 2 2 3 3 2" xfId="4019"/>
    <cellStyle name="标题 2 2 3" xfId="4020"/>
    <cellStyle name="40% - 强调文字颜色 2 3 2 2 2" xfId="4021"/>
    <cellStyle name="?鹎%U龡&amp;H齲_x0001_C铣_x0014__x0007__x0001__x0001_ 2 2 4 3 2" xfId="4022"/>
    <cellStyle name="20% - 强调文字颜色 6 2 3 3" xfId="4023"/>
    <cellStyle name="?鹎%U龡&amp;H齲_x0001_C铣_x0014__x0007__x0001__x0001_ 2 2 3 2 3 2" xfId="4024"/>
    <cellStyle name="货币 2 7 2 2" xfId="4025"/>
    <cellStyle name="常规_新体制支出汇报表" xfId="4026"/>
    <cellStyle name="?鹎%U龡&amp;H齲_x0001_C铣_x0014__x0007__x0001__x0001_ 2 2 5 2" xfId="4027"/>
    <cellStyle name="强调文字颜色 6 3 2" xfId="4028"/>
    <cellStyle name="60% - 强调文字颜色 3 9" xfId="4029"/>
    <cellStyle name="数字 2 2 3" xfId="4030"/>
    <cellStyle name="?鹎%U龡&amp;H齲_x0001_C铣_x0014__x0007__x0001__x0001_ 2 2 2 2 3" xfId="4031"/>
    <cellStyle name="?鹎%U龡&amp;H齲_x0001_C铣_x0014__x0007__x0001__x0001_ 2 3 3 4 2" xfId="4032"/>
    <cellStyle name="?鹎%U龡&amp;H齲_x0001_C铣_x0014__x0007__x0001__x0001_ 2 2 7 5" xfId="4033"/>
    <cellStyle name="千位分隔 4 2 4" xfId="4034"/>
    <cellStyle name="?鹎%U龡&amp;H齲_x0001_C铣_x0014__x0007__x0001__x0001_ 2 3 2 2 4" xfId="4035"/>
    <cellStyle name="20% - 强调文字颜色 3 2 4 2" xfId="4036"/>
    <cellStyle name="60% - 强调文字颜色 4 4 3 2" xfId="4037"/>
    <cellStyle name="?鹎%U龡&amp;H齲_x0001_C铣_x0014__x0007__x0001__x0001_ 2 2 2 2 4 4" xfId="4038"/>
    <cellStyle name="?鹎%U龡&amp;H齲_x0001_C铣_x0014__x0007__x0001__x0001_ 3 2 3 2 4 2" xfId="4039"/>
    <cellStyle name="常规 6 2 2" xfId="4040"/>
    <cellStyle name="?鹎%U龡&amp;H齲_x0001_C铣_x0014__x0007__x0001__x0001_ 2 2 2 3 5" xfId="4041"/>
    <cellStyle name="?鹎%U龡&amp;H齲_x0001_C铣_x0014__x0007__x0001__x0001_ 2 3 2 4 4 2" xfId="4042"/>
    <cellStyle name="?鹎%U龡&amp;H齲_x0001_C铣_x0014__x0007__x0001__x0001_ 3 3 4_2015财政决算公开" xfId="4043"/>
    <cellStyle name="?鹎%U龡&amp;H齲_x0001_C铣_x0014__x0007__x0001__x0001_ 2 2 7 3 2" xfId="4044"/>
    <cellStyle name="40% - 强调文字颜色 3 2 5" xfId="4045"/>
    <cellStyle name="40% - 强调文字颜色 3 2 3 4" xfId="4046"/>
    <cellStyle name="常规 11 2 3" xfId="4047"/>
    <cellStyle name="?鹎%U龡&amp;H齲_x0001_C铣_x0014__x0007__x0001__x0001_ 2 2 5 3" xfId="4048"/>
    <cellStyle name="?鹎%U龡&amp;H齲_x0001_C铣_x0014__x0007__x0001__x0001_ 2 3 3 5" xfId="4049"/>
    <cellStyle name="强调文字颜色 3 2 3 3" xfId="4050"/>
    <cellStyle name="标题 5 3" xfId="4051"/>
    <cellStyle name="?鹎%U龡&amp;H齲_x0001_C铣_x0014__x0007__x0001__x0001_ 2 2 5_2015财政决算公开" xfId="4052"/>
    <cellStyle name="60% - 强调文字颜色 1 3 3 3" xfId="4053"/>
    <cellStyle name="常规 2 2 2 3 5" xfId="4054"/>
    <cellStyle name="?鹎%U龡&amp;H齲_x0001_C铣_x0014__x0007__x0001__x0001_ 2 3 4 4 2" xfId="4055"/>
    <cellStyle name="常规 4 2 4 4 2" xfId="4056"/>
    <cellStyle name="常规 3 2 4" xfId="4057"/>
    <cellStyle name="Currency_1995" xfId="4058"/>
    <cellStyle name="40% - 强调文字颜色 1 4 3 2" xfId="4059"/>
    <cellStyle name="货币 2 8 2" xfId="4060"/>
    <cellStyle name="?鹎%U龡&amp;H齲_x0001_C铣_x0014__x0007__x0001__x0001_ 2 2 3 3 3" xfId="4061"/>
    <cellStyle name="20% - 强调文字颜色 1 2 2 2" xfId="4062"/>
    <cellStyle name="60% - 强调文字颜色 1 2 2 2 2 2" xfId="4063"/>
    <cellStyle name="千位分隔 10" xfId="4064"/>
    <cellStyle name="60% - 强调文字颜色 6 2 2 2 3" xfId="4065"/>
    <cellStyle name="千位分隔 2 5 3" xfId="4066"/>
    <cellStyle name="强调文字颜色 5 2 4" xfId="4067"/>
    <cellStyle name="常规 2 2 2 2 2 4 2" xfId="4068"/>
    <cellStyle name="20% - 强调文字颜色 1 2 3 2 2" xfId="4069"/>
    <cellStyle name="常规 8 4 3" xfId="4070"/>
    <cellStyle name="差 4 4" xfId="4071"/>
    <cellStyle name="常规 6 2 3" xfId="4072"/>
    <cellStyle name="20% - 强调文字颜色 2 6 2" xfId="4073"/>
    <cellStyle name="60% - 强调文字颜色 6 4 2 3" xfId="4074"/>
    <cellStyle name="40% - 强调文字颜色 1 3 2_2015财政决算公开" xfId="4075"/>
    <cellStyle name="千位分隔 2 4 3 2" xfId="4076"/>
    <cellStyle name="常规 2 2 2 2 4 3" xfId="4077"/>
    <cellStyle name="?鹎%U龡&amp;H齲_x0001_C铣_x0014__x0007__x0001__x0001_ 2 2 5 3 2" xfId="4078"/>
    <cellStyle name="?鹎%U龡&amp;H齲_x0001_C铣_x0014__x0007__x0001__x0001_ 3 2 5 4" xfId="4079"/>
    <cellStyle name="60% - 强调文字颜色 2 2 4 3" xfId="4080"/>
    <cellStyle name="60% - 强调文字颜色 3 3 5" xfId="4081"/>
    <cellStyle name="?鹎%U龡&amp;H齲_x0001_C铣_x0014__x0007__x0001__x0001_ 2 2 5 2 2" xfId="4082"/>
    <cellStyle name="40% - 强调文字颜色 4 4 2_2015财政决算公开" xfId="4083"/>
    <cellStyle name="标题 2 6 2" xfId="4084"/>
    <cellStyle name="60% - 强调文字颜色 4 6" xfId="4085"/>
    <cellStyle name="?鹎%U龡&amp;H齲_x0001_C铣_x0014__x0007__x0001__x0001_ 2 4 2 3 3 2" xfId="4086"/>
    <cellStyle name="?鹎%U龡&amp;H齲_x0001_C铣_x0014__x0007__x0001__x0001_ 2 4 2 3 4" xfId="4087"/>
    <cellStyle name="强调文字颜色 1 4 2 2 2" xfId="4088"/>
    <cellStyle name="20% - 强调文字颜色 3 4 3 2" xfId="4089"/>
    <cellStyle name="常规 5 2 3 2 2" xfId="4090"/>
    <cellStyle name="?鹎%U龡&amp;H齲_x0001_C铣_x0014__x0007__x0001__x0001_ 3 2 3" xfId="4091"/>
    <cellStyle name="?鹎%U龡&amp;H齲_x0001_C铣_x0014__x0007__x0001__x0001_ 3 2 2 2 4 5" xfId="4092"/>
    <cellStyle name="?鹎%U龡&amp;H齲_x0001_C铣_x0014__x0007__x0001__x0001_ 3 4 6 5" xfId="4093"/>
    <cellStyle name="常规 12 2 3" xfId="4094"/>
    <cellStyle name="?鹎%U龡&amp;H齲_x0001_C铣_x0014__x0007__x0001__x0001_ 3 3 5_2015财政决算公开" xfId="4095"/>
    <cellStyle name="40% - 强调文字颜色 3 4_2015财政决算公开" xfId="4096"/>
    <cellStyle name="?鹎%U龡&amp;H齲_x0001_C铣_x0014__x0007__x0001__x0001_ 2 2 3 6" xfId="4097"/>
    <cellStyle name="60% - 强调文字颜色 1 2 2 2 2" xfId="4098"/>
    <cellStyle name="20% - 强调文字颜色 2 2 4 2 2" xfId="4099"/>
    <cellStyle name="?鹎%U龡&amp;H齲_x0001_C铣_x0014__x0007__x0001__x0001_ 2 3 2 2_2015财政决算公开" xfId="4100"/>
    <cellStyle name="?鹎%U龡&amp;H齲_x0001_C铣_x0014__x0007__x0001__x0001_ 3 2 5 3 2" xfId="4101"/>
    <cellStyle name="千位分隔 2 3 2 2" xfId="4102"/>
    <cellStyle name="40% - 强调文字颜色 4 2 3" xfId="4103"/>
    <cellStyle name="20% - 强调文字颜色 4 2 4 4" xfId="4104"/>
    <cellStyle name="60% - 强调文字颜色 6 4 2 2 2" xfId="4105"/>
    <cellStyle name="60% - 强调文字颜色 1 3 2" xfId="4106"/>
    <cellStyle name="?鹎%U龡&amp;H齲_x0001_C铣_x0014__x0007__x0001__x0001_ 3 5" xfId="4107"/>
    <cellStyle name="强调文字颜色 1 2 7" xfId="4108"/>
    <cellStyle name="20% - 强调文字颜色 6 3 3 2 2" xfId="4109"/>
    <cellStyle name="?鹎%U龡&amp;H齲_x0001_C铣_x0014__x0007__x0001__x0001_ 2 2 4 4" xfId="4110"/>
    <cellStyle name="60% - 强调文字颜色 5 3 2 2" xfId="4111"/>
    <cellStyle name="?鹎%U龡&amp;H齲_x0001_C铣_x0014__x0007__x0001__x0001_ 2 4 2 2_2015财政决算公开" xfId="4112"/>
    <cellStyle name="40% - 强调文字颜色 2 3 2 2" xfId="4113"/>
    <cellStyle name="60% - 强调文字颜色 3 3 2 2 3" xfId="4114"/>
    <cellStyle name="?鹎%U龡&amp;H齲_x0001_C铣_x0014__x0007__x0001__x0001_ 3 4 4 2 2" xfId="4115"/>
    <cellStyle name="强调文字颜色 5 2 2 3" xfId="4116"/>
    <cellStyle name="?鹎%U龡&amp;H齲_x0001_C铣_x0014__x0007__x0001__x0001_ 3 2 2 3_2015财政决算公开" xfId="4117"/>
    <cellStyle name="60% - 强调文字颜色 3 3 2 2" xfId="4118"/>
    <cellStyle name="常规 12 2 2 4" xfId="4119"/>
    <cellStyle name="?鹎%U龡&amp;H齲_x0001_C铣_x0014__x0007__x0001__x0001_ 3 4 4 3" xfId="4120"/>
    <cellStyle name="?鹎%U龡&amp;H齲_x0001_C铣_x0014__x0007__x0001__x0001_ 3 2 2 2 2 3" xfId="4121"/>
    <cellStyle name="?鹎%U龡&amp;H齲_x0001_C铣_x0014__x0007__x0001__x0001_ 3 3 4 2 2" xfId="4122"/>
    <cellStyle name="60% - 强调文字颜色 5 3 2 2 2 2" xfId="4123"/>
    <cellStyle name="常规 3 2 4 2" xfId="4124"/>
    <cellStyle name="60% - 强调文字颜色 1 2 2 2 3" xfId="4125"/>
    <cellStyle name="40% - 强调文字颜色 4 2 5" xfId="4126"/>
    <cellStyle name="20% - 强调文字颜色 4 4_2015财政决算公开" xfId="4127"/>
    <cellStyle name="?鹎%U龡&amp;H齲_x0001_C铣_x0014__x0007__x0001__x0001_ 2 2 2 3 2 2" xfId="4128"/>
    <cellStyle name="20% - 强调文字颜色 5 3 2 3" xfId="4129"/>
    <cellStyle name="常规 2 3 2 5 2" xfId="4130"/>
    <cellStyle name="差 5 2 3" xfId="4131"/>
    <cellStyle name="?鹎%U龡&amp;H齲_x0001_C铣_x0014__x0007__x0001__x0001_ 3 2 4 2 2" xfId="4132"/>
    <cellStyle name="20% - 强调文字颜色 6 2 3 2 2" xfId="4133"/>
    <cellStyle name="计算 4 3 2" xfId="4134"/>
    <cellStyle name="常规 2 3 2 4 4 2" xfId="4135"/>
    <cellStyle name="?鹎%U龡&amp;H齲_x0001_C铣_x0014__x0007__x0001__x0001_ 3 4 4 2" xfId="4136"/>
    <cellStyle name="20% - 强调文字颜色 6 2 2 3 2" xfId="4137"/>
    <cellStyle name="?鹎%U龡&amp;H齲_x0001_C铣_x0014__x0007__x0001__x0001_ 3 2 2 6" xfId="4138"/>
    <cellStyle name="?鹎%U龡&amp;H齲_x0001_C铣_x0014__x0007__x0001__x0001_ 2 2 11" xfId="4139"/>
    <cellStyle name="20% - 强调文字颜色 4 5 2 2" xfId="4140"/>
    <cellStyle name="20% - 强调文字颜色 2 2 3 3" xfId="4141"/>
    <cellStyle name="20% - 强调文字颜色 6 3 2 3 2" xfId="4142"/>
    <cellStyle name="?鹎%U龡&amp;H齲_x0001_C铣_x0014__x0007__x0001__x0001_ 4 2 2 6" xfId="4143"/>
    <cellStyle name="常规 2 4 4 2" xfId="4144"/>
    <cellStyle name="20% - 强调文字颜色 6 6_2015财政决算公开" xfId="4145"/>
    <cellStyle name="20% - 强调文字颜色 6 3 2 3" xfId="4146"/>
    <cellStyle name="60% - 强调文字颜色 4 2 4 3" xfId="4147"/>
    <cellStyle name="?鹎%U龡&amp;H齲_x0001_C铣_x0014__x0007__x0001__x0001_ 2 2 3 4 4 2" xfId="4148"/>
    <cellStyle name="?鹎%U龡&amp;H齲_x0001_C铣_x0014__x0007__x0001__x0001_ 3 3 8" xfId="4149"/>
    <cellStyle name="解释性文本 3 2 2 2" xfId="4150"/>
    <cellStyle name="?鹎%U龡&amp;H齲_x0001_C铣_x0014__x0007__x0001__x0001_ 2 2 4 2" xfId="4151"/>
    <cellStyle name="货币 2 3 2 4 2" xfId="4152"/>
    <cellStyle name="超级链接 3 2 2" xfId="4153"/>
    <cellStyle name="强调文字颜色 3 3 2 2 2 2" xfId="4154"/>
    <cellStyle name="常规 4 2 4 2 2" xfId="4155"/>
    <cellStyle name="常规 6 2 4" xfId="4156"/>
    <cellStyle name="数字 2 2 2" xfId="4157"/>
    <cellStyle name="常规 2 3 2 4 3" xfId="4158"/>
    <cellStyle name="?鹎%U龡&amp;H齲_x0001_C铣_x0014__x0007__x0001__x0001_ 2 2 2 2 2 4" xfId="4159"/>
    <cellStyle name="20% - 强调文字颜色 4 3 2 2_2015财政决算公开" xfId="4160"/>
    <cellStyle name="输出 2 7" xfId="4161"/>
    <cellStyle name="?鹎%U龡&amp;H齲_x0001_C铣_x0014__x0007__x0001__x0001_ 2 2 3 4 3" xfId="4162"/>
    <cellStyle name="?鹎%U龡&amp;H齲_x0001_C铣_x0014__x0007__x0001__x0001_ 2 2 2 4 4 2" xfId="4163"/>
    <cellStyle name="?鹎%U龡&amp;H齲_x0001_C铣_x0014__x0007__x0001__x0001_ 2 2 3_2015财政决算公开" xfId="4164"/>
    <cellStyle name="货币 2 9 2" xfId="4165"/>
    <cellStyle name="40% - 强调文字颜色 3 2 3_2015财政决算公开" xfId="4166"/>
    <cellStyle name="20% - 强调文字颜色 6 3 2 2 3" xfId="4167"/>
    <cellStyle name="20% - 强调文字颜色 2 2 5" xfId="4168"/>
    <cellStyle name="?鹎%U龡&amp;H齲_x0001_C铣_x0014__x0007__x0001__x0001_ 2 2 2 2 4_2015财政决算公开" xfId="4169"/>
    <cellStyle name="60% - 强调文字颜色 6 3 2 2" xfId="4170"/>
    <cellStyle name="强调文字颜色 5 3 3 3" xfId="4171"/>
    <cellStyle name="20% - 强调文字颜色 3 2 7" xfId="4172"/>
    <cellStyle name="链接单元格 3 3 2" xfId="4173"/>
    <cellStyle name="?鹎%U龡&amp;H齲_x0001_C铣_x0014__x0007__x0001__x0001_ 3 2 2 2 6 2" xfId="4174"/>
    <cellStyle name="输出 2 2 2" xfId="4175"/>
    <cellStyle name="货币 3 2 2 4" xfId="4176"/>
    <cellStyle name="检查单元格 2 4 2 2" xfId="4177"/>
    <cellStyle name="40% - 强调文字颜色 4 3 4" xfId="4178"/>
    <cellStyle name="常规 3 2 2 6" xfId="4179"/>
    <cellStyle name="20% - 强调文字颜色 5 3 3 2" xfId="4180"/>
    <cellStyle name="?鹎%U龡&amp;H齲_x0001_C铣_x0014__x0007__x0001__x0001_ 3 2 2 6 3" xfId="4181"/>
    <cellStyle name="输出 2 5" xfId="4182"/>
    <cellStyle name="?鹎%U龡&amp;H齲_x0001_C铣_x0014__x0007__x0001__x0001_ 3 2 3 6" xfId="4183"/>
    <cellStyle name="链接单元格 2 2 2 2" xfId="4184"/>
    <cellStyle name="40% - 强调文字颜色 4 3 3 3" xfId="4185"/>
    <cellStyle name="20% - 强调文字颜色 6 3 2 2" xfId="4186"/>
    <cellStyle name="?鹎%U龡&amp;H齲_x0001_C铣_x0014__x0007__x0001__x0001_ 2 2 3 3 4" xfId="4187"/>
    <cellStyle name="强调文字颜色 6 5 2 2" xfId="4188"/>
    <cellStyle name="20% - 着色 2" xfId="4189"/>
    <cellStyle name="?鹎%U龡&amp;H齲_x0001_C铣_x0014__x0007__x0001__x0001_ 3 4 2 2 2" xfId="4190"/>
    <cellStyle name="20% - 强调文字颜色 4 5 2" xfId="4191"/>
    <cellStyle name="常规 4 2 2 2 5 2" xfId="4192"/>
    <cellStyle name="60% - 强调文字颜色 5 3 5" xfId="4193"/>
    <cellStyle name="?鹎%U龡&amp;H齲_x0001_C铣_x0014__x0007__x0001__x0001_ 3 2 3 4 2" xfId="4194"/>
    <cellStyle name="常规 10 2 2 3" xfId="4195"/>
    <cellStyle name="40% - 强调文字颜色 4 2 3 2 2" xfId="4196"/>
    <cellStyle name="HEADING2 2" xfId="4197"/>
    <cellStyle name="?鹎%U龡&amp;H齲_x0001_C铣_x0014__x0007__x0001__x0001_ 3 2 2 2 3_2015财政决算公开" xfId="4198"/>
    <cellStyle name="百分比 3 2 4" xfId="4199"/>
    <cellStyle name="常规 4 2 2 4 2" xfId="4200"/>
    <cellStyle name="20% - 强调文字颜色 6 2" xfId="4201"/>
    <cellStyle name="常规 3 5 5" xfId="4202"/>
    <cellStyle name="?鹎%U龡&amp;H齲_x0001_C铣_x0014__x0007__x0001__x0001_ 2 2 2 2 3 3" xfId="4203"/>
    <cellStyle name="?鹎%U龡&amp;H齲_x0001_C铣_x0014__x0007__x0001__x0001_ 3 3 7" xfId="4204"/>
    <cellStyle name="40% - 强调文字颜色 6 2_2015财政决算公开" xfId="4205"/>
    <cellStyle name="40% - 强调文字颜色 2 3" xfId="4206"/>
    <cellStyle name="?鹎%U龡&amp;H齲_x0001_C铣_x0014__x0007__x0001__x0001_ 4 3 3 2" xfId="4207"/>
    <cellStyle name="常规 3 7 2 2" xfId="4208"/>
    <cellStyle name="?鹎%U龡&amp;H齲_x0001_C铣_x0014__x0007__x0001__x0001_ 4 2 2 3 2" xfId="4209"/>
    <cellStyle name="?鹎%U龡&amp;H齲_x0001_C铣_x0014__x0007__x0001__x0001_ 3 4 2 5 2" xfId="4210"/>
    <cellStyle name="常规 2 4 2 2" xfId="4211"/>
    <cellStyle name="常规 3 2 4 2 2" xfId="4212"/>
    <cellStyle name="20% - 强调文字颜色 4 2 2 3" xfId="4213"/>
    <cellStyle name="常规 8 2 2 3" xfId="4214"/>
    <cellStyle name="千位分隔 3 7 2" xfId="4215"/>
    <cellStyle name="?鹎%U龡&amp;H齲_x0001_C铣_x0014__x0007__x0001__x0001_ 3 2 3 7 2" xfId="4216"/>
    <cellStyle name="?鹎%U龡&amp;H齲_x0001_C铣_x0014__x0007__x0001__x0001_ 2 4" xfId="4217"/>
    <cellStyle name="检查单元格 3 2 3" xfId="4218"/>
    <cellStyle name="货币 3 2 2 3 2" xfId="4219"/>
    <cellStyle name="货币 4 6 4" xfId="4220"/>
    <cellStyle name="20% - 强调文字颜色 1 2 5" xfId="4221"/>
    <cellStyle name="?鹎%U龡&amp;H齲_x0001_C铣_x0014__x0007__x0001__x0001_ 3 4 2 4 2" xfId="4222"/>
    <cellStyle name="40% - 强调文字颜色 2 2 2 4" xfId="4223"/>
    <cellStyle name="60% - 强调文字颜色 6 2" xfId="4224"/>
    <cellStyle name="强调文字颜色 6 4 3 2" xfId="4225"/>
    <cellStyle name="强调文字颜色 4 2 2 2 2" xfId="4226"/>
    <cellStyle name="?鹎%U龡&amp;H齲_x0001_C铣_x0014__x0007__x0001__x0001_ 2 2 3 3" xfId="4227"/>
    <cellStyle name="货币 4 6 3 2" xfId="4228"/>
    <cellStyle name="常规 2 2 2 2 3 4" xfId="4229"/>
    <cellStyle name="Currency [0]" xfId="4230"/>
    <cellStyle name="20% - 强调文字颜色 1 2 4 2" xfId="4231"/>
    <cellStyle name="计算 2 6" xfId="4232"/>
    <cellStyle name="标题 5 4 2" xfId="4233"/>
    <cellStyle name="标题 2 5 2 2" xfId="4234"/>
    <cellStyle name="?鹎%U龡&amp;H齲_x0001_C铣_x0014__x0007__x0001__x0001_ 2 2_2015财政决算公开" xfId="4235"/>
    <cellStyle name="强调文字颜色 1 5 3" xfId="4236"/>
    <cellStyle name="?鹎%U龡&amp;H齲_x0001_C铣_x0014__x0007__x0001__x0001_ 3 2 3_2015财政决算公开" xfId="4237"/>
    <cellStyle name="40% - 强调文字颜色 6 4" xfId="4238"/>
    <cellStyle name="?鹎%U龡&amp;H齲_x0001_C铣_x0014__x0007__x0001__x0001_ 2 2 3 2 4" xfId="4239"/>
    <cellStyle name="60% - 强调文字颜色 4 2 3 5" xfId="4240"/>
    <cellStyle name="常规 2 3 2 2 2" xfId="4241"/>
    <cellStyle name="?鹎%U龡&amp;H齲_x0001_C铣_x0014__x0007__x0001__x0001_ 4 3_2015财政决算公开" xfId="4242"/>
    <cellStyle name="?鹎%U龡&amp;H齲_x0001_C铣_x0014__x0007__x0001__x0001_ 2 2 3 2" xfId="4243"/>
    <cellStyle name="差 3 2 3 2" xfId="4244"/>
    <cellStyle name="常规 2 2 6 3 2" xfId="4245"/>
    <cellStyle name="千位分隔 3 2 4 4" xfId="4246"/>
    <cellStyle name="?鹎%U龡&amp;H齲_x0001_C铣_x0014__x0007__x0001__x0001_ 3 3 2 4 2 2" xfId="4247"/>
    <cellStyle name="货币 2 5 2 2" xfId="4248"/>
    <cellStyle name="?鹎%U龡&amp;H齲_x0001_C铣_x0014__x0007__x0001__x0001_ 2 2 3 2 4 2" xfId="4249"/>
    <cellStyle name="?鹎%U龡&amp;H齲_x0001_C铣_x0014__x0007__x0001__x0001_ 3 2 2 4 2 2" xfId="4250"/>
    <cellStyle name="?鹎%U龡&amp;H齲_x0001_C铣_x0014__x0007__x0001__x0001_ 2 4_2015财政决算公开" xfId="4251"/>
    <cellStyle name="?鹎%U龡&amp;H齲_x0001_C铣_x0014__x0007__x0001__x0001_ 2 2 2 9 2" xfId="4252"/>
    <cellStyle name="40% - 强调文字颜色 3 3 2 2 3" xfId="4253"/>
    <cellStyle name="输出 4 2 3" xfId="4254"/>
    <cellStyle name="?鹎%U龡&amp;H齲_x0001_C铣_x0014__x0007__x0001__x0001_ 2 3 7 2" xfId="4255"/>
    <cellStyle name="货币 2 6 3 2" xfId="4256"/>
    <cellStyle name="标题 2 3 2 2" xfId="4257"/>
    <cellStyle name="?鹎%U龡&amp;H齲_x0001_C铣_x0014__x0007__x0001__x0001_ 2 2 2 9" xfId="4258"/>
    <cellStyle name="常规 13 2 4" xfId="4259"/>
    <cellStyle name="60% - 强调文字颜色 6 5 2 2 2" xfId="4260"/>
    <cellStyle name="常规 7 3 3" xfId="4261"/>
    <cellStyle name="Percent_laroux" xfId="4262"/>
    <cellStyle name="标题 4 2 2" xfId="4263"/>
    <cellStyle name="常规 11 2 3 2" xfId="4264"/>
    <cellStyle name="?鹎%U龡&amp;H齲_x0001_C铣_x0014__x0007__x0001__x0001_ 2 2 2 7 2" xfId="4265"/>
    <cellStyle name="?鹎%U龡&amp;H齲_x0001_C铣_x0014__x0007__x0001__x0001_ 2 2 2 7" xfId="4266"/>
    <cellStyle name="60% - 强调文字颜色 5 3 4 2" xfId="4267"/>
    <cellStyle name="标题 1 2 2" xfId="4268"/>
    <cellStyle name="常规 12_2015财政决算公开" xfId="4269"/>
    <cellStyle name="20% - 强调文字颜色 4 5 2 3" xfId="4270"/>
    <cellStyle name="常规 2 3 3 4 2" xfId="4271"/>
    <cellStyle name="?鹎%U龡&amp;H齲_x0001_C铣_x0014__x0007__x0001__x0001_ 2 4 5 3 2" xfId="4272"/>
    <cellStyle name="常规 2 5 4" xfId="4273"/>
    <cellStyle name="好 2 2 2 2 2" xfId="4274"/>
    <cellStyle name="?鹎%U龡&amp;H齲_x0001_C铣_x0014__x0007__x0001__x0001_ 2 2 3 5" xfId="4275"/>
    <cellStyle name="40% - 强调文字颜色 5 2 3_2015财政决算公开" xfId="4276"/>
    <cellStyle name="?鹎%U龡&amp;H齲_x0001_C铣_x0014__x0007__x0001__x0001_ 3 2 5 2 2" xfId="4277"/>
    <cellStyle name="?鹎%U龡&amp;H齲_x0001_C铣_x0014__x0007__x0001__x0001_ 3 2 2 3 2 2" xfId="4278"/>
    <cellStyle name="汇总 5 3" xfId="4279"/>
    <cellStyle name="?鹎%U龡&amp;H齲_x0001_C铣_x0014__x0007__x0001__x0001_ 2 2 7 4 2" xfId="4280"/>
    <cellStyle name="60% - 强调文字颜色 4 3 2 4" xfId="4281"/>
    <cellStyle name="?鹎%U龡&amp;H齲_x0001_C铣_x0014__x0007__x0001__x0001_ 2 2 2 6 3 2" xfId="4282"/>
    <cellStyle name="20% - 强调文字颜色 2 6" xfId="4283"/>
    <cellStyle name="强调文字颜色 2 2 3 5" xfId="4284"/>
    <cellStyle name="常规 5 2 5 2" xfId="4285"/>
    <cellStyle name="常规 38" xfId="4286"/>
    <cellStyle name="常规 43" xfId="4287"/>
    <cellStyle name="60% - 强调文字颜色 4 6 2" xfId="4288"/>
    <cellStyle name="40% - 强调文字颜色 3 3 2 3" xfId="4289"/>
    <cellStyle name="强调文字颜色 1 5 4" xfId="4290"/>
    <cellStyle name="20% - 强调文字颜色 3 3 3 2" xfId="4291"/>
    <cellStyle name="?鹎%U龡&amp;H齲_x0001_C铣_x0014__x0007__x0001__x0001_ 3 2 2 2 8" xfId="4292"/>
    <cellStyle name="60% - 强调文字颜色 5 2 5 2" xfId="4293"/>
    <cellStyle name="?鹎%U龡&amp;H齲_x0001_C铣_x0014__x0007__x0001__x0001_ 2 2 2 6 3" xfId="4294"/>
    <cellStyle name="60% - 强调文字颜色 4 2 3 2 2 2" xfId="4295"/>
    <cellStyle name="20% - 强调文字颜色 2 3 2 2 2 2" xfId="4296"/>
    <cellStyle name="千位分隔 4 7" xfId="4297"/>
    <cellStyle name="60% - 强调文字颜色 5 5 2 2" xfId="4298"/>
    <cellStyle name="20% - 强调文字颜色 5 3 5" xfId="4299"/>
    <cellStyle name="检查单元格 2 3 5" xfId="4300"/>
    <cellStyle name="?鹎%U龡&amp;H齲_x0001_C铣_x0014__x0007__x0001__x0001_ 3 2 2 5 3" xfId="4301"/>
    <cellStyle name="常规 11 2 2 2" xfId="4302"/>
    <cellStyle name="常规 2 3 2 6" xfId="4303"/>
    <cellStyle name="20% - 强调文字颜色 4 4 3 2" xfId="4304"/>
    <cellStyle name="?鹎%U龡&amp;H齲_x0001_C铣_x0014__x0007__x0001__x0001_ 2 2 2 6 2" xfId="4305"/>
    <cellStyle name="强调文字颜色 2 3 2 4" xfId="4306"/>
    <cellStyle name="?鹎%U龡&amp;H齲_x0001_C铣_x0014__x0007__x0001__x0001_ 2 2 2 5_2015财政决算公开" xfId="4307"/>
    <cellStyle name="货币 3 8 2" xfId="4308"/>
    <cellStyle name="常规 5 4 6" xfId="4309"/>
    <cellStyle name="?鹎%U龡&amp;H齲_x0001_C铣_x0014__x0007__x0001__x0001_ 3 4 8" xfId="4310"/>
    <cellStyle name="?鹎%U龡&amp;H齲_x0001_C铣_x0014__x0007__x0001__x0001_ 2 2 7_2015财政决算公开" xfId="4311"/>
    <cellStyle name="千位分隔 3 2 5" xfId="4312"/>
    <cellStyle name="40% - 强调文字颜色 6 3 5" xfId="4313"/>
    <cellStyle name="60% - 强调文字颜色 5 3 3 2 2" xfId="4314"/>
    <cellStyle name="60% - 强调文字颜色 5 4 2 2" xfId="4315"/>
    <cellStyle name="?鹎%U龡&amp;H齲_x0001_C铣_x0014__x0007__x0001__x0001_ 2 3 2 8" xfId="4316"/>
    <cellStyle name="20% - 强调文字颜色 4 9" xfId="4317"/>
    <cellStyle name="20% - 强调文字颜色 6 6 2" xfId="4318"/>
    <cellStyle name="?鹎%U龡&amp;H齲_x0001_C铣_x0014__x0007__x0001__x0001_ 3 3 5 3" xfId="4319"/>
    <cellStyle name="常规 2 2 3 3 2 2" xfId="4320"/>
    <cellStyle name="百分比 2 2 2 4" xfId="4321"/>
    <cellStyle name="注释 5 3" xfId="4322"/>
    <cellStyle name="标题 4 6 2" xfId="4323"/>
    <cellStyle name="?鹎%U龡&amp;H齲_x0001_C铣_x0014__x0007__x0001__x0001_ 2 2 7 2 2" xfId="4324"/>
    <cellStyle name="解释性文本 2 3 2" xfId="4325"/>
    <cellStyle name="40% - 强调文字颜色 5 2 4" xfId="4326"/>
    <cellStyle name="千位分隔 4 5 2" xfId="4327"/>
    <cellStyle name="?鹎%U龡&amp;H齲_x0001_C铣_x0014__x0007__x0001__x0001_ 2 3 2 5 2" xfId="4328"/>
    <cellStyle name="?鹎%U龡&amp;H齲_x0001_C铣_x0014__x0007__x0001__x0001_ 3 5 2 2" xfId="4329"/>
    <cellStyle name="常规 12 4 2" xfId="4330"/>
    <cellStyle name="?鹎%U龡&amp;H齲_x0001_C铣_x0014__x0007__x0001__x0001_ 2 4 2 2 3 2" xfId="4331"/>
    <cellStyle name="常规 7 4 3" xfId="4332"/>
    <cellStyle name="60% - 强调文字颜色 5 2 3 4" xfId="4333"/>
    <cellStyle name="?鹎%U龡&amp;H齲_x0001_C铣_x0014__x0007__x0001__x0001_ 2 2 2 4 5" xfId="4334"/>
    <cellStyle name="千位分隔 2 2 5 2" xfId="4335"/>
    <cellStyle name="?鹎%U龡&amp;H齲_x0001_C铣_x0014__x0007__x0001__x0001_ 2 2 2 2 4 3 2" xfId="4336"/>
    <cellStyle name="?鹎%U龡&amp;H齲_x0001_C铣_x0014__x0007__x0001__x0001_ 4 2 5 2" xfId="4337"/>
    <cellStyle name="60% - 强调文字颜色 3 8" xfId="4338"/>
    <cellStyle name="常规 4 2 2" xfId="4339"/>
    <cellStyle name="百分比 6 2 2" xfId="4340"/>
    <cellStyle name="?鹎%U龡&amp;H齲_x0001_C铣_x0014__x0007__x0001__x0001_ 2 2 4" xfId="4341"/>
    <cellStyle name="20% - 强调文字颜色 6 4 4" xfId="4342"/>
    <cellStyle name="标题 4 3 2 2 2" xfId="4343"/>
    <cellStyle name="20% - 强调文字颜色 4 2 3 2_2015财政决算公开" xfId="4344"/>
    <cellStyle name="?鹎%U龡&amp;H齲_x0001_C铣_x0014__x0007__x0001__x0001_ 3 3 3 5" xfId="4345"/>
    <cellStyle name="强调文字颜色 3 3 2 3" xfId="4346"/>
    <cellStyle name="超级链接 4" xfId="4347"/>
    <cellStyle name="计算 6 2 2" xfId="4348"/>
    <cellStyle name="?鹎%U龡&amp;H齲_x0001_C铣_x0014__x0007__x0001__x0001_ 2 2 3 2 2 2" xfId="4349"/>
    <cellStyle name="标题 1 6 2" xfId="4350"/>
    <cellStyle name="?鹎%U龡&amp;H齲_x0001_C铣_x0014__x0007__x0001__x0001_ 2 2 4 2 2" xfId="4351"/>
    <cellStyle name="40% - 强调文字颜色 4 2 3 4" xfId="4352"/>
    <cellStyle name="常规 4 2 3 2 2" xfId="4353"/>
    <cellStyle name="60% - 强调文字颜色 5 2 3 3" xfId="4354"/>
    <cellStyle name="?鹎%U龡&amp;H齲_x0001_C铣_x0014__x0007__x0001__x0001_ 2 2 2 4 4" xfId="4355"/>
    <cellStyle name="千位分隔 2 2 2 3 2" xfId="4356"/>
    <cellStyle name="40% - 强调文字颜色 5 3 2 3 2" xfId="4357"/>
    <cellStyle name="?鹎%U龡&amp;H齲_x0001_C铣_x0014__x0007__x0001__x0001_ 2 2 2 2 4 2 2" xfId="4358"/>
    <cellStyle name="?鹎%U龡&amp;H齲_x0001_C铣_x0014__x0007__x0001__x0001_ 4 2 4 2" xfId="4359"/>
    <cellStyle name="常规 2 4 2 5 2" xfId="4360"/>
    <cellStyle name="常规 7 2 2 2 2" xfId="4361"/>
    <cellStyle name="?鹎%U龡&amp;H齲_x0001_C铣_x0014__x0007__x0001__x0001_ 3 4 4 4" xfId="4362"/>
    <cellStyle name="?鹎%U龡&amp;H齲_x0001_C铣_x0014__x0007__x0001__x0001_ 4 2 2 3" xfId="4363"/>
    <cellStyle name="货币 2 3 2 3 2" xfId="4364"/>
    <cellStyle name="?鹎%U龡&amp;H齲_x0001_C铣_x0014__x0007__x0001__x0001_ 3 4 2 5" xfId="4365"/>
    <cellStyle name="强调文字颜色 4 3 4 2" xfId="4366"/>
    <cellStyle name="差 2 2 4" xfId="4367"/>
    <cellStyle name="60% - 强调文字颜色 5 2 3 2" xfId="4368"/>
    <cellStyle name="?鹎%U龡&amp;H齲_x0001_C铣_x0014__x0007__x0001__x0001_ 2 2 2 4 3" xfId="4369"/>
    <cellStyle name="60% - 强调文字颜色 5 3 2 4" xfId="4370"/>
    <cellStyle name="货币 4 5 2 2" xfId="4371"/>
    <cellStyle name="?鹎%U龡&amp;H齲_x0001_C铣_x0014__x0007__x0001__x0001_ 2 3 2_2015财政决算公开" xfId="4372"/>
    <cellStyle name="强调文字颜色 3 6 2 2" xfId="4373"/>
    <cellStyle name="?鹎%U龡&amp;H齲_x0001_C铣_x0014__x0007__x0001__x0001_ 2 2 2 8" xfId="4374"/>
    <cellStyle name="适中 4 4" xfId="4375"/>
    <cellStyle name="40% - 强调文字颜色 2 4 2 3" xfId="4376"/>
    <cellStyle name="40% - 强调文字颜色 2 5 2 2" xfId="4377"/>
    <cellStyle name="强调文字颜色 2 3 3" xfId="4378"/>
    <cellStyle name="?鹎%U龡&amp;H齲_x0001_C铣_x0014__x0007__x0001__x0001_ 3 2 7 3" xfId="4379"/>
    <cellStyle name="注释 3 2 3" xfId="4380"/>
    <cellStyle name="强调文字颜色 3 2 2 2 2" xfId="4381"/>
    <cellStyle name="货币 3 4 5" xfId="4382"/>
    <cellStyle name="千位分隔 4 3 2 2" xfId="4383"/>
    <cellStyle name="货币 3 2 3 3" xfId="4384"/>
    <cellStyle name="常规 11 4 2" xfId="4385"/>
    <cellStyle name="货币 2 3 3" xfId="4386"/>
    <cellStyle name="20% - 强调文字颜色 4 2 7" xfId="4387"/>
    <cellStyle name="40% - 强调文字颜色 2 2 4 2" xfId="4388"/>
    <cellStyle name="?鹎%U龡&amp;H齲_x0001_C铣_x0014__x0007__x0001__x0001_ 3 3 2 2_2015财政决算公开" xfId="4389"/>
    <cellStyle name="标题 3 3 2 2 2" xfId="4390"/>
    <cellStyle name="20% - 强调文字颜色 4 5 4" xfId="4391"/>
    <cellStyle name="?鹎%U龡&amp;H齲_x0001_C铣_x0014__x0007__x0001__x0001_ 2 3 10" xfId="4392"/>
    <cellStyle name="解释性文本 3 4" xfId="4393"/>
    <cellStyle name="?鹎%U龡&amp;H齲_x0001_C铣_x0014__x0007__x0001__x0001_ 2 2 2 4" xfId="4394"/>
    <cellStyle name="常规 8 2 2 2 2" xfId="4395"/>
    <cellStyle name="?鹎%U龡&amp;H齲_x0001_C铣_x0014__x0007__x0001__x0001_ 2 3 2 3 2 2" xfId="4396"/>
    <cellStyle name="40% - 强调文字颜色 1 2 2 3 2" xfId="4397"/>
    <cellStyle name="常规 7 3 2 2" xfId="4398"/>
    <cellStyle name="检查单元格 2 3 2 2" xfId="4399"/>
    <cellStyle name="货币 2 3 6" xfId="4400"/>
    <cellStyle name="常规 3 2 6 2" xfId="4401"/>
    <cellStyle name="?鹎%U龡&amp;H齲_x0001_C铣_x0014__x0007__x0001__x0001_ 2 2 2 3 4 2" xfId="4402"/>
    <cellStyle name="40% - 强调文字颜色 4 3 2_2015财政决算公开" xfId="4403"/>
    <cellStyle name="?鹎%U龡&amp;H齲_x0001_C铣_x0014__x0007__x0001__x0001_ 3 2 3 2 4" xfId="4404"/>
    <cellStyle name="千位分隔 3 2 3" xfId="4405"/>
    <cellStyle name="40% - 强调文字颜色 6 3 3" xfId="4406"/>
    <cellStyle name="20% - 强调文字颜色 6 3 4" xfId="4407"/>
    <cellStyle name="?鹎%U龡&amp;H齲_x0001_C铣_x0014__x0007__x0001__x0001_ 3 4 2 4 5" xfId="4408"/>
    <cellStyle name="?鹎%U龡&amp;H齲_x0001_C铣_x0014__x0007__x0001__x0001_ 3 3 6_2015财政决算公开" xfId="4409"/>
    <cellStyle name="?鹎%U龡&amp;H齲_x0001_C铣_x0014__x0007__x0001__x0001_ 3 3 2 5" xfId="4410"/>
    <cellStyle name="40% - 强调文字颜色 4 3 5" xfId="4411"/>
    <cellStyle name="20% - 强调文字颜色 5 3 3 3" xfId="4412"/>
    <cellStyle name="警告文本 4 2 2" xfId="4413"/>
    <cellStyle name="千位分隔 6" xfId="4414"/>
    <cellStyle name="60% - 强调文字颜色 5 2 2 2" xfId="4415"/>
    <cellStyle name="?鹎%U龡&amp;H齲_x0001_C铣_x0014__x0007__x0001__x0001_ 2 2 2 3 3" xfId="4416"/>
    <cellStyle name="40% - 强调文字颜色 3 4 4" xfId="4417"/>
    <cellStyle name="货币 2 2 3 2 2" xfId="4418"/>
    <cellStyle name="?鹎%U龡&amp;H齲_x0001_C铣_x0014__x0007__x0001__x0001_ 2 2 2 6 5" xfId="4419"/>
    <cellStyle name="常规 12 3 2 2" xfId="4420"/>
    <cellStyle name="常规 10" xfId="4421"/>
    <cellStyle name="强调文字颜色 3 2 3 2" xfId="4422"/>
    <cellStyle name="?鹎%U龡&amp;H齲_x0001_C铣_x0014__x0007__x0001__x0001_ 3 3 10" xfId="4423"/>
    <cellStyle name="?鹎%U龡&amp;H齲_x0001_C铣_x0014__x0007__x0001__x0001_ 2 3 5 4" xfId="4424"/>
    <cellStyle name="?鹎%U龡&amp;H齲_x0001_C铣_x0014__x0007__x0001__x0001_ 2 2 2 3" xfId="4425"/>
    <cellStyle name="千位分隔 2 9" xfId="4426"/>
    <cellStyle name="小数 3 2" xfId="4427"/>
    <cellStyle name="?鹎%U龡&amp;H齲_x0001_C铣_x0014__x0007__x0001__x0001_ 2 3 6_2015财政决算公开" xfId="4428"/>
    <cellStyle name="千位分隔 2 5" xfId="4429"/>
    <cellStyle name="40% - 强调文字颜色 5 6" xfId="4430"/>
    <cellStyle name="好 4 4" xfId="4431"/>
    <cellStyle name="强调文字颜色 6 3 2 2 2" xfId="4432"/>
    <cellStyle name="20% - 强调文字颜色 1 3 5" xfId="4433"/>
    <cellStyle name="常规 2 2 2 4 2 2" xfId="4434"/>
    <cellStyle name="标题 1 3 4" xfId="4435"/>
    <cellStyle name="输出 5" xfId="4436"/>
    <cellStyle name="检查单元格 2 7" xfId="4437"/>
    <cellStyle name="常规 7 2 2 3" xfId="4438"/>
    <cellStyle name="60% - 强调文字颜色 6 2 2 2" xfId="4439"/>
    <cellStyle name="强调文字颜色 3 4 3 2" xfId="4440"/>
    <cellStyle name="检查单元格 2 2 3 2" xfId="4441"/>
    <cellStyle name="货币 2 2 2 2 2" xfId="4442"/>
    <cellStyle name="40% - 强调文字颜色 2 4 4" xfId="4443"/>
    <cellStyle name="40% - 强调文字颜色 6 3 3_2015财政决算公开" xfId="4444"/>
    <cellStyle name="?鹎%U龡&amp;H齲_x0001_C铣_x0014__x0007__x0001__x0001_ 3 2 4 5" xfId="4445"/>
    <cellStyle name="?鹎%U龡&amp;H齲_x0001_C铣_x0014__x0007__x0001__x0001_ 2 4 2 3 2" xfId="4446"/>
    <cellStyle name="?鹎%U龡&amp;H齲_x0001_C铣_x0014__x0007__x0001__x0001_ 2 2 2 2 8" xfId="4447"/>
    <cellStyle name="60% - 强调文字颜色 5 3 3 3" xfId="4448"/>
    <cellStyle name="?鹎%U龡&amp;H齲_x0001_C铣_x0014__x0007__x0001__x0001_ 2 2 3 4 4" xfId="4449"/>
    <cellStyle name="?鹎%U龡&amp;H齲_x0001_C铣_x0014__x0007__x0001__x0001_ 3 2 3 4 2 2" xfId="4450"/>
    <cellStyle name="强调文字颜色 6 2 2" xfId="4451"/>
    <cellStyle name="60% - 强调文字颜色 2 9" xfId="4452"/>
    <cellStyle name="常规 2 2 2 2 6 2" xfId="4453"/>
    <cellStyle name="千位分隔 3 5 3" xfId="4454"/>
    <cellStyle name="40% - 强调文字颜色 6 6 3" xfId="4455"/>
    <cellStyle name="常规 13 2 2 2" xfId="4456"/>
    <cellStyle name="强调文字颜色 3 2 4 2 2" xfId="4457"/>
    <cellStyle name="小数 3 2 2" xfId="4458"/>
    <cellStyle name="注释 5 2 3" xfId="4459"/>
    <cellStyle name="?鹎%U龡&amp;H齲_x0001_C铣_x0014__x0007__x0001__x0001_ 2 2" xfId="4460"/>
    <cellStyle name="60% - 强调文字颜色 6 2 2 3" xfId="4461"/>
    <cellStyle name="千位分隔 4 3 4" xfId="4462"/>
    <cellStyle name="?鹎%U龡&amp;H齲_x0001_C铣_x0014__x0007__x0001__x0001_ 2 3 2 3 4" xfId="4463"/>
    <cellStyle name="20% - 强调文字颜色 4 7 2" xfId="4464"/>
    <cellStyle name="常规 2 2 2 2 2 3 2" xfId="4465"/>
    <cellStyle name="?鹎%U龡&amp;H齲_x0001_C铣_x0014__x0007__x0001__x0001_ 3 3 3" xfId="4466"/>
    <cellStyle name="40% - 着色 1" xfId="4467"/>
    <cellStyle name="常规 2 2 3 7" xfId="4468"/>
    <cellStyle name="?鹎%U龡&amp;H齲_x0001_C铣_x0014__x0007__x0001__x0001_ 3 4 2 3 3 2" xfId="4469"/>
    <cellStyle name="?鹎%U龡&amp;H齲_x0001_C铣_x0014__x0007__x0001__x0001_ 3 2 2 5 4" xfId="4470"/>
    <cellStyle name="常规 2 2 2 2 5" xfId="4471"/>
    <cellStyle name="20% - 强调文字颜色 2 2 2 3" xfId="4472"/>
    <cellStyle name="常规 2 2 2 9" xfId="4473"/>
    <cellStyle name="输出 2 3" xfId="4474"/>
    <cellStyle name="?鹎%U龡&amp;H齲_x0001_C铣_x0014__x0007__x0001__x0001_ 3 2 3 4" xfId="4475"/>
    <cellStyle name="检查单元格 2 4 3" xfId="4476"/>
    <cellStyle name="20% - 强调文字颜色 5 3 4" xfId="4477"/>
    <cellStyle name="20% - 强调文字颜色 2 4_2015财政决算公开" xfId="4478"/>
    <cellStyle name="链接单元格 5 2 2" xfId="4479"/>
    <cellStyle name="检查单元格 2 3 4" xfId="4480"/>
    <cellStyle name="?鹎%U龡&amp;H齲_x0001_C铣_x0014__x0007__x0001__x0001_ 3 2 2 5" xfId="4481"/>
    <cellStyle name="标题 3 4 2 2" xfId="4482"/>
    <cellStyle name="货币 2 2 2 3 4" xfId="4483"/>
    <cellStyle name="?鹎%U龡&amp;H齲_x0001_C铣_x0014__x0007__x0001__x0001_ 2 4 2 7" xfId="4484"/>
    <cellStyle name="常规 13 2 3 2" xfId="4485"/>
    <cellStyle name="40% - 强调文字颜色 3 3 4" xfId="4486"/>
    <cellStyle name="40% - 强调文字颜色 3 2 4 3" xfId="4487"/>
    <cellStyle name="20% - 强调文字颜色 5 2 3 2" xfId="4488"/>
    <cellStyle name="20% - 强调文字颜色 5 2 2 2 3" xfId="4489"/>
    <cellStyle name="常规 2 3 5" xfId="4490"/>
    <cellStyle name="后继超级链接" xfId="4491"/>
    <cellStyle name="常规 6 3 2" xfId="4492"/>
    <cellStyle name="?鹎%U龡&amp;H齲_x0001_C铣_x0014__x0007__x0001__x0001_ 4 3 4" xfId="4493"/>
    <cellStyle name="输出 5 3" xfId="4494"/>
    <cellStyle name="差 5" xfId="4495"/>
    <cellStyle name="?鹎%U龡&amp;H齲_x0001_C铣_x0014__x0007__x0001__x0001_ 3 2 6 4" xfId="4496"/>
    <cellStyle name="?鹎%U龡&amp;H齲_x0001_C铣_x0014__x0007__x0001__x0001_ 3 4 2 4 4 2" xfId="4497"/>
    <cellStyle name="?鹎%U龡&amp;H齲_x0001_C铣_x0014__x0007__x0001__x0001_ 2 2 2 6_2015财政决算公开" xfId="4498"/>
    <cellStyle name="20% - 强调文字颜色 1 8" xfId="4499"/>
    <cellStyle name="40% - 强调文字颜色 4 4 2" xfId="4500"/>
    <cellStyle name="常规 4 3 2 2" xfId="4501"/>
    <cellStyle name="百分比 6 3 2 2" xfId="4502"/>
    <cellStyle name="?鹎%U龡&amp;H齲_x0001_C铣_x0014__x0007__x0001__x0001_ 3 9 2" xfId="4503"/>
    <cellStyle name="千位分隔 4 4 5" xfId="4504"/>
    <cellStyle name="?鹎%U龡&amp;H齲_x0001_C铣_x0014__x0007__x0001__x0001_ 2 3 2 4 5" xfId="4505"/>
    <cellStyle name="货币 4 6" xfId="4506"/>
    <cellStyle name="常规 4 2 9" xfId="4507"/>
    <cellStyle name="千位分隔 4 2 4 2" xfId="4508"/>
    <cellStyle name="强调文字颜色 3 2 2 4" xfId="4509"/>
    <cellStyle name="?鹎%U龡&amp;H齲_x0001_C铣_x0014__x0007__x0001__x0001_ 2 4 7" xfId="4510"/>
    <cellStyle name="常规 2 3 2 3 3" xfId="4511"/>
    <cellStyle name="40% - 强调文字颜色 6 2 3 5" xfId="4512"/>
    <cellStyle name="?鹎%U龡&amp;H齲_x0001_C铣_x0014__x0007__x0001__x0001_ 3 3 6 4" xfId="4513"/>
    <cellStyle name="40% - 强调文字颜色 1 5 3 2" xfId="4514"/>
    <cellStyle name="常规 11 2 2" xfId="4515"/>
    <cellStyle name="千位分隔 2 8" xfId="4516"/>
    <cellStyle name="60% - 强调文字颜色 3 4 2" xfId="4517"/>
    <cellStyle name="常规 4 2 2 4 4 2" xfId="4518"/>
    <cellStyle name="20% - 强调文字颜色 1 3 2 2 2" xfId="4519"/>
    <cellStyle name="20% - 强调文字颜色 2 7 2" xfId="4520"/>
    <cellStyle name="20% - 强调文字颜色 2 9" xfId="4521"/>
    <cellStyle name="60% - 强调文字颜色 3 6" xfId="4522"/>
    <cellStyle name="货币 2 4 4 2" xfId="4523"/>
    <cellStyle name="强调文字颜色 3 2 2 2 2 2" xfId="4524"/>
    <cellStyle name="常规 7 2 2 4" xfId="4525"/>
    <cellStyle name="60% - 强调文字颜色 5 2 3" xfId="4526"/>
    <cellStyle name="20% - 强调文字颜色 6 2 4 2" xfId="4527"/>
    <cellStyle name="注释 2 4 2" xfId="4528"/>
    <cellStyle name="差 6 3" xfId="4529"/>
    <cellStyle name="?鹎%U龡&amp;H齲_x0001_C铣_x0014__x0007__x0001__x0001_ 2 4 9 2" xfId="4530"/>
    <cellStyle name="60% - 强调文字颜色 5 2 4 3" xfId="4531"/>
    <cellStyle name="?鹎%U龡&amp;H齲_x0001_C铣_x0014__x0007__x0001__x0001_ 2 2 2 5 4" xfId="4532"/>
    <cellStyle name="60% - 强调文字颜色 1 2 4" xfId="4533"/>
    <cellStyle name="40% - 强调文字颜色 3 2" xfId="4534"/>
    <cellStyle name="20% - 强调文字颜色 5 4 2_2015财政决算公开" xfId="4535"/>
    <cellStyle name="货币 3 6" xfId="4536"/>
    <cellStyle name="40% - 着色 5" xfId="4537"/>
    <cellStyle name="40% - 强调文字颜色 1 6 2 2" xfId="4538"/>
    <cellStyle name="常规 2 6" xfId="4539"/>
    <cellStyle name="?鹎%U龡&amp;H齲_x0001_C铣_x0014__x0007__x0001__x0001_ 2 2 2 2 4 2" xfId="4540"/>
    <cellStyle name="?鹎%U龡&amp;H齲_x0001_C铣_x0014__x0007__x0001__x0001_ 2 3 2 4 3 2" xfId="4541"/>
    <cellStyle name="?鹎%U龡&amp;H齲_x0001_C铣_x0014__x0007__x0001__x0001_ 2 2 2 2 5" xfId="4542"/>
    <cellStyle name="常规 12 3 2" xfId="4543"/>
    <cellStyle name="?鹎%U龡&amp;H齲_x0001_C铣_x0014__x0007__x0001__x0001_ 2 4 2 2 2 2" xfId="4544"/>
    <cellStyle name="输出 2 2 3 2" xfId="4545"/>
    <cellStyle name="60% - 强调文字颜色 2 3 2 2 2 2" xfId="4546"/>
    <cellStyle name="?鹎%U龡&amp;H齲_x0001_C铣_x0014__x0007__x0001__x0001_ 3 3 2 4 3" xfId="4547"/>
    <cellStyle name="强调文字颜色 2 5 3" xfId="4548"/>
    <cellStyle name="好_司法部2010年度中央部门决算（草案）报" xfId="4549"/>
    <cellStyle name="?鹎%U龡&amp;H齲_x0001_C铣_x0014__x0007__x0001__x0001_ 3 3 2 2 5" xfId="4550"/>
    <cellStyle name="常规 2 4 6 5" xfId="4551"/>
    <cellStyle name="?鹎%U龡&amp;H齲_x0001_C铣_x0014__x0007__x0001__x0001_ 3 2 3 2 3 2" xfId="4552"/>
    <cellStyle name="输入 7 2" xfId="4553"/>
    <cellStyle name="注释 3" xfId="4554"/>
    <cellStyle name="?鹎%U龡&amp;H齲_x0001_C铣_x0014__x0007__x0001__x0001_ 3 2 2 2 3 3" xfId="4555"/>
    <cellStyle name="输入 8" xfId="4556"/>
    <cellStyle name="?鹎%U龡&amp;H齲_x0001_C铣_x0014__x0007__x0001__x0001_ 3 2 2 2 6" xfId="4557"/>
    <cellStyle name="常规 2 5 2 2" xfId="4558"/>
    <cellStyle name="小数 4" xfId="4559"/>
    <cellStyle name="60% - 强调文字颜色 3 2 3 4" xfId="4560"/>
    <cellStyle name="40% - 强调文字颜色 5 2 2 3" xfId="4561"/>
    <cellStyle name="常规 33 2" xfId="4562"/>
    <cellStyle name="常规 28 2" xfId="4563"/>
    <cellStyle name="?鹎%U龡&amp;H齲_x0001_C铣_x0014__x0007__x0001__x0001_ 3 4 6 2" xfId="4564"/>
    <cellStyle name="货币[0] 3" xfId="4565"/>
    <cellStyle name="40% - 强调文字颜色 6 2 3 2_2015财政决算公开" xfId="4566"/>
    <cellStyle name="?鹎%U龡&amp;H齲_x0001_C铣_x0014__x0007__x0001__x0001_ 3 2 2 2 4_2015财政决算公开" xfId="4567"/>
    <cellStyle name="60% - 强调文字颜色 3 3 2 2 2" xfId="4568"/>
    <cellStyle name="60% - 强调文字颜色 2 3 3" xfId="4569"/>
    <cellStyle name="适中 3 2 2 3" xfId="4570"/>
    <cellStyle name="?鹎%U龡&amp;H齲_x0001_C铣_x0014__x0007__x0001__x0001_ 2 4 2 4 4 2" xfId="4571"/>
    <cellStyle name="强调文字颜色 6 3 2 2 2 2" xfId="4572"/>
    <cellStyle name="汇总 2" xfId="4573"/>
    <cellStyle name="百分比 7 4" xfId="4574"/>
    <cellStyle name="常规 5 4" xfId="4575"/>
    <cellStyle name="?鹎%U龡&amp;H齲_x0001_C铣_x0014__x0007__x0001__x0001_ 3 3 4 3" xfId="4576"/>
    <cellStyle name="?鹎%U龡&amp;H齲_x0001_C铣_x0014__x0007__x0001__x0001_ 4 2 4_2015财政决算公开" xfId="4577"/>
    <cellStyle name="强调文字颜色 1 2 2 2 2 2" xfId="4578"/>
    <cellStyle name="?鹎%U龡&amp;H齲_x0001_C铣_x0014__x0007__x0001__x0001_ 3 2 2 3 5" xfId="4579"/>
    <cellStyle name="40% - 强调文字颜色 4 2 2_2015财政决算公开" xfId="4580"/>
    <cellStyle name="40% - 强调文字颜色 5 4 2_2015财政决算公开" xfId="4581"/>
    <cellStyle name="?鹎%U龡&amp;H齲_x0001_C铣_x0014__x0007__x0001__x0001_ 3 2 2 2 4 2" xfId="4582"/>
    <cellStyle name="20% - 强调文字颜色 5 5 3" xfId="4583"/>
    <cellStyle name="输出 3 3" xfId="4584"/>
    <cellStyle name="?鹎%U龡&amp;H齲_x0001_C铣_x0014__x0007__x0001__x0001_ 3 2 4 4" xfId="4585"/>
    <cellStyle name="20% - 强调文字颜色 3 3 3 3" xfId="4586"/>
    <cellStyle name="?鹎%U龡&amp;H齲_x0001_C铣_x0014__x0007__x0001__x0001_ 3 2 7 2 2" xfId="4587"/>
    <cellStyle name="常规 2 2 2 2 7" xfId="4588"/>
    <cellStyle name="60% - 强调文字颜色 1 4 3 2" xfId="4589"/>
    <cellStyle name="?鹎%U龡&amp;H齲_x0001_C铣_x0014__x0007__x0001__x0001_ 3 2 9 2" xfId="4590"/>
    <cellStyle name="40% - 强调文字颜色 6 2 4" xfId="4591"/>
    <cellStyle name="常规 12 4_2015财政决算公开" xfId="4592"/>
    <cellStyle name="20% - 强调文字颜色 5 5 2 2" xfId="4593"/>
    <cellStyle name="千位分隔 2" xfId="4594"/>
    <cellStyle name="40% - 强调文字颜色 1 6_2015财政决算公开" xfId="4595"/>
    <cellStyle name="千位分隔 2 4" xfId="4596"/>
    <cellStyle name="40% - 强调文字颜色 2 5 2_2015财政决算公开" xfId="4597"/>
    <cellStyle name="常规_长汀县2014年预算执行情况附表（终）上会" xfId="4598"/>
    <cellStyle name="?鹎%U龡&amp;H齲_x0001_C铣_x0014__x0007__x0001__x0001_ 2 2 2 2 2_2015财政决算公开" xfId="4599"/>
    <cellStyle name="?鹎%U龡&amp;H齲_x0001_C铣_x0014__x0007__x0001__x0001_ 2 2 3 2 3" xfId="4600"/>
    <cellStyle name="60% - 强调文字颜色 6 6 2" xfId="4601"/>
    <cellStyle name="40% - 强调文字颜色 3 5 2 3" xfId="4602"/>
    <cellStyle name="货币 2 2 2 2 4 2" xfId="4603"/>
    <cellStyle name="20% - 强调文字颜色 5 2 5" xfId="4604"/>
    <cellStyle name="输出 2 6" xfId="4605"/>
    <cellStyle name="?鹎%U龡&amp;H齲_x0001_C铣_x0014__x0007__x0001__x0001_ 3 2 3 7" xfId="4606"/>
    <cellStyle name="?鹎%U龡&amp;H齲_x0001_C铣_x0014__x0007__x0001__x0001_ 3 2 2 6 4" xfId="4607"/>
    <cellStyle name="常规 4 6" xfId="4608"/>
    <cellStyle name="?鹎%U龡&amp;H齲_x0001_C铣_x0014__x0007__x0001__x0001_ 2 2 2 2 6 2" xfId="4609"/>
    <cellStyle name="超级链接 4 2" xfId="4610"/>
    <cellStyle name="强调文字颜色 3 3 2 3 2" xfId="4611"/>
    <cellStyle name="?鹎%U龡&amp;H齲_x0001_C铣_x0014__x0007__x0001__x0001_ 3 2 3 2 2 2" xfId="4612"/>
    <cellStyle name="60% - 强调文字颜色 5 4 2 3" xfId="4613"/>
    <cellStyle name="20% - 强调文字颜色 2 4 3" xfId="4614"/>
    <cellStyle name="?鹎%U龡&amp;H齲_x0001_C铣_x0014__x0007__x0001__x0001_ 2 2 2 3_2015财政决算公开" xfId="4615"/>
    <cellStyle name="?鹎%U龡&amp;H齲_x0001_C铣_x0014__x0007__x0001__x0001_ 3 3 7 2" xfId="4616"/>
    <cellStyle name="40% - 强调文字颜色 4 2 3 3" xfId="4617"/>
    <cellStyle name="60% - 强调文字颜色 1 3 4 2" xfId="4618"/>
    <cellStyle name="40% - 强调文字颜色 4 2 2" xfId="4619"/>
    <cellStyle name="强调文字颜色 5 5 3" xfId="4620"/>
    <cellStyle name="?鹎%U龡&amp;H齲_x0001_C铣_x0014__x0007__x0001__x0001_ 3 7 2" xfId="4621"/>
    <cellStyle name="千位分隔 4 2 5" xfId="4622"/>
    <cellStyle name="?鹎%U龡&amp;H齲_x0001_C铣_x0014__x0007__x0001__x0001_ 2 3 2 2 5" xfId="4623"/>
    <cellStyle name="40% - 强调文字颜色 3 3 5" xfId="4624"/>
    <cellStyle name="40% - 强调文字颜色 3 2 4 4" xfId="4625"/>
    <cellStyle name="货币 2 3 7" xfId="4626"/>
    <cellStyle name="检查单元格 2 3 2 3" xfId="4627"/>
    <cellStyle name="?鹎%U龡&amp;H齲_x0001_C铣_x0014__x0007__x0001__x0001_ 2 5_2015财政决算公开" xfId="4628"/>
    <cellStyle name="20% - 强调文字颜色 3 2 2 3" xfId="4629"/>
    <cellStyle name="20% - 强调文字颜色 6 4 2 2 2" xfId="4630"/>
    <cellStyle name="60% - 强调文字颜色 3 2 2 2 3" xfId="4631"/>
    <cellStyle name="常规 2 2 2 8 2" xfId="4632"/>
    <cellStyle name="20% - 强调文字颜色 2 2 2 2 2" xfId="4633"/>
    <cellStyle name="常规 68" xfId="4634"/>
    <cellStyle name="常规 73" xfId="4635"/>
    <cellStyle name="?鹎%U龡&amp;H齲_x0001_C铣_x0014__x0007__x0001__x0001_ 3 4 8 2" xfId="4636"/>
    <cellStyle name="强调文字颜色 2 4 4" xfId="4637"/>
    <cellStyle name="20% - 强调文字颜色 3 4 2 2" xfId="4638"/>
    <cellStyle name="常规 10 2 3" xfId="4639"/>
    <cellStyle name="千位分隔 3 4 4 2" xfId="4640"/>
    <cellStyle name="常规 11 5" xfId="4641"/>
    <cellStyle name="标题 1 2 3 2 2" xfId="4642"/>
    <cellStyle name="?鹎%U龡&amp;H齲_x0001_C铣_x0014__x0007__x0001__x0001_ 3 3 6 2" xfId="4643"/>
    <cellStyle name="货币 5 2 2" xfId="4644"/>
    <cellStyle name="千位分隔 3 2" xfId="4645"/>
    <cellStyle name="20% - 强调文字颜色 1 6 2 2" xfId="4646"/>
    <cellStyle name="40% - 强调文字颜色 6 3" xfId="4647"/>
    <cellStyle name="常规 20 3" xfId="4648"/>
    <cellStyle name="常规 15 3" xfId="4649"/>
    <cellStyle name="?鹎%U龡&amp;H齲_x0001_C铣_x0014__x0007__x0001__x0001_ 2 2 2 2 2 2 2" xfId="4650"/>
    <cellStyle name="常规 2 2 2 2 2 5" xfId="4651"/>
    <cellStyle name="20% - 强调文字颜色 1 2 3 3" xfId="4652"/>
    <cellStyle name="20% - 强调文字颜色 6 3 2 2 2" xfId="4653"/>
    <cellStyle name="标题 2 4 2 2" xfId="4654"/>
    <cellStyle name="常规 39" xfId="4655"/>
    <cellStyle name="常规 44" xfId="4656"/>
    <cellStyle name="20% - 强调文字颜色 2 7" xfId="4657"/>
    <cellStyle name="?鹎%U龡&amp;H齲_x0001_C铣_x0014__x0007__x0001__x0001_ 2 2 12" xfId="4658"/>
    <cellStyle name="强调文字颜色 5 3 2 2 2 2" xfId="4659"/>
    <cellStyle name="20% - 强调文字颜色 3 2 4 4" xfId="4660"/>
    <cellStyle name="60% - 强调文字颜色 6 3 2 2 2" xfId="4661"/>
    <cellStyle name="常规 29 2 2" xfId="4662"/>
    <cellStyle name="常规 2 2 2 8" xfId="4663"/>
    <cellStyle name="20% - 强调文字颜色 2 2 2 2" xfId="4664"/>
    <cellStyle name="常规 2 3 3 2" xfId="4665"/>
    <cellStyle name="强调文字颜色 6 2 3" xfId="4666"/>
    <cellStyle name="?鹎%U龡&amp;H齲_x0001_C铣_x0014__x0007__x0001__x0001_ 4 4 2" xfId="4667"/>
    <cellStyle name="?鹎%U龡&amp;H齲_x0001_C铣_x0014__x0007__x0001__x0001_ 3 2 7 2" xfId="4668"/>
    <cellStyle name="常规 2 3 3 7" xfId="4669"/>
    <cellStyle name="?鹎%U龡&amp;H齲_x0001_C铣_x0014__x0007__x0001__x0001_ 3 4 2 4 3 2" xfId="4670"/>
    <cellStyle name="检查单元格 3 2 4" xfId="4671"/>
    <cellStyle name="20% - 强调文字颜色 4 4 2 2" xfId="4672"/>
    <cellStyle name="?鹎%U龡&amp;H齲_x0001_C铣_x0014__x0007__x0001__x0001_ 2 2 2 5 2" xfId="4673"/>
    <cellStyle name="常规 2 4 2 3 2" xfId="4674"/>
    <cellStyle name="常规 8 3 3" xfId="4675"/>
    <cellStyle name="货币 3 2 4 3" xfId="4676"/>
    <cellStyle name="千位分隔 4 3 3 2" xfId="4677"/>
    <cellStyle name="?鹎%U龡&amp;H齲_x0001_C铣_x0014__x0007__x0001__x0001_ 2 2 2 10" xfId="4678"/>
    <cellStyle name="?鹎%U龡&amp;H齲_x0001_C铣_x0014__x0007__x0001__x0001_ 2 2 2 2 7" xfId="4679"/>
    <cellStyle name="?鹎%U龡&amp;H齲_x0001_C铣_x0014__x0007__x0001__x0001_ 2 2 2 2 2 5" xfId="4680"/>
    <cellStyle name="常规 2 7" xfId="4681"/>
    <cellStyle name="?鹎%U龡&amp;H齲_x0001_C铣_x0014__x0007__x0001__x0001_ 2 2 2 2 4 3" xfId="4682"/>
    <cellStyle name="标题 5" xfId="4683"/>
    <cellStyle name="?鹎%U龡&amp;H齲_x0001_C铣_x0014__x0007__x0001__x0001_ 2 2 3 7 2" xfId="4684"/>
    <cellStyle name="汇总 3 2 2" xfId="4685"/>
    <cellStyle name="常规 5 5 2 2" xfId="4686"/>
    <cellStyle name="?鹎%U龡&amp;H齲_x0001_C铣_x0014__x0007__x0001__x0001_ 2 3 2 4 4" xfId="4687"/>
    <cellStyle name="强调文字颜色 1 5 3 2" xfId="4688"/>
    <cellStyle name="60% - 强调文字颜色 3 7" xfId="4689"/>
    <cellStyle name="?鹎%U龡&amp;H齲_x0001_C铣_x0014__x0007__x0001__x0001_ 4" xfId="4690"/>
    <cellStyle name="?鹎%U龡&amp;H齲_x0001_C铣_x0014__x0007__x0001__x0001_ 2 2 6 3 2" xfId="4691"/>
    <cellStyle name="常规 2 2 2 3 3" xfId="4692"/>
    <cellStyle name="强调文字颜色 6 2 2 2 3" xfId="4693"/>
    <cellStyle name="20% - 强调文字颜色 5 4 3" xfId="4694"/>
    <cellStyle name="20% - 强调文字颜色 2 3 2_2015财政决算公开" xfId="4695"/>
    <cellStyle name="60% - 强调文字颜色 1 2 3 2 2 2" xfId="4696"/>
    <cellStyle name="60% - 强调文字颜色 5 4" xfId="4697"/>
    <cellStyle name="?鹎%U龡&amp;H齲_x0001_C铣_x0014__x0007__x0001__x0001_ 3 6 2 2" xfId="4698"/>
    <cellStyle name="常规 5 2 3" xfId="4699"/>
    <cellStyle name="百分比 7 2 3" xfId="4700"/>
    <cellStyle name="?鹎%U龡&amp;H齲_x0001_C铣_x0014__x0007__x0001__x0001_ 3 2 5" xfId="4701"/>
    <cellStyle name="常规 7 2 3 2" xfId="4702"/>
    <cellStyle name="常规 11 3 2" xfId="4703"/>
    <cellStyle name="40% - 强调文字颜色 5 2 3 2 2" xfId="4704"/>
    <cellStyle name="?鹎%U龡&amp;H齲_x0001_C铣_x0014__x0007__x0001__x0001_ 2 3 4 4" xfId="4705"/>
    <cellStyle name="常规 2 4 2 6" xfId="4706"/>
    <cellStyle name="20% - 强调文字颜色 4 5 3 2" xfId="4707"/>
    <cellStyle name="货币 4 2 2 4" xfId="4708"/>
    <cellStyle name="20% - 强调文字颜色 2 2 3 3 2" xfId="4709"/>
    <cellStyle name="强调文字颜色 4 4 3 2" xfId="4710"/>
    <cellStyle name="常规 2 4 2 2 4 2" xfId="4711"/>
    <cellStyle name="?鹎%U龡&amp;H齲_x0001_C铣_x0014__x0007__x0001__x0001_ 2 4 2 3 3" xfId="4712"/>
    <cellStyle name="?鹎%U龡&amp;H齲_x0001_C铣_x0014__x0007__x0001__x0001_ 3 3 6" xfId="4713"/>
    <cellStyle name="千位分隔 4 2 4 4 2" xfId="4714"/>
    <cellStyle name="20% - 强调文字颜色 1 9" xfId="4715"/>
    <cellStyle name="?鹎%U龡&amp;H齲_x0001_C铣_x0014__x0007__x0001__x0001_ 2 2 4 4 2" xfId="4716"/>
    <cellStyle name="?鹎%U龡&amp;H齲_x0001_C铣_x0014__x0007__x0001__x0001_ 3 2 2 2 2 2" xfId="4717"/>
    <cellStyle name="?鹎%U龡&amp;H齲_x0001_C铣_x0014__x0007__x0001__x0001_ 3 2 2 5 2 2" xfId="4718"/>
    <cellStyle name="?鹎%U龡&amp;H齲_x0001_C铣_x0014__x0007__x0001__x0001_ 2 2 2 2 3 2 2" xfId="4719"/>
    <cellStyle name="适中 6 2 2" xfId="4720"/>
    <cellStyle name="常规 12 2 2 3" xfId="4721"/>
    <cellStyle name="?鹎%U龡&amp;H齲_x0001_C铣_x0014__x0007__x0001__x0001_ 4 4_2015财政决算公开" xfId="4722"/>
    <cellStyle name="强调文字颜色 4 3 3 2" xfId="4723"/>
    <cellStyle name="60% - 强调文字颜色 6 3 5" xfId="4724"/>
    <cellStyle name="?鹎%U龡&amp;H齲_x0001_C铣_x0014__x0007__x0001__x0001_ 3 2 4 4 2" xfId="4725"/>
    <cellStyle name="60% - 强调文字颜色 6 5 2" xfId="4726"/>
    <cellStyle name="强调文字颜色 4 3 2 3" xfId="4727"/>
    <cellStyle name="货币 3 2 3 3 2" xfId="4728"/>
    <cellStyle name="20% - 强调文字颜色 3 2 2 2 2" xfId="4729"/>
    <cellStyle name="40% - 强调文字颜色 1 2 3 3 2" xfId="4730"/>
    <cellStyle name="20% - 强调文字颜色 5 2 4 2" xfId="4731"/>
    <cellStyle name="常规 2 3 3 2 2" xfId="4732"/>
    <cellStyle name="40% - 强调文字颜色 6 3 2 4" xfId="4733"/>
    <cellStyle name="常规 4 2 2 2 2" xfId="4734"/>
    <cellStyle name="百分比 6 2 2 2 2" xfId="4735"/>
    <cellStyle name="?鹎%U龡&amp;H齲_x0001_C铣_x0014__x0007__x0001__x0001_ 3 4 9" xfId="4736"/>
    <cellStyle name="货币 2 2 4" xfId="4737"/>
    <cellStyle name="标题 5 5 2" xfId="4738"/>
    <cellStyle name="数字 3 2 2" xfId="4739"/>
    <cellStyle name="?鹎%U龡&amp;H齲_x0001_C铣_x0014__x0007__x0001__x0001_ 2 2 3 2 2" xfId="4740"/>
    <cellStyle name="60% - 强调文字颜色 5 4 4" xfId="4741"/>
    <cellStyle name="20% - 强调文字颜色 5 4 4" xfId="4742"/>
    <cellStyle name="输出 2 4" xfId="4743"/>
    <cellStyle name="?鹎%U龡&amp;H齲_x0001_C铣_x0014__x0007__x0001__x0001_ 3 2 3 5" xfId="4744"/>
    <cellStyle name="?鹎%U龡&amp;H齲_x0001_C铣_x0014__x0007__x0001__x0001_ 2 2 3 4 5" xfId="4745"/>
    <cellStyle name="40% - 强调文字颜色 3 2 6" xfId="4746"/>
    <cellStyle name="20% - 强调文字颜色 5 2 2 4" xfId="4747"/>
    <cellStyle name="40% - 强调文字颜色 3 2 3 5" xfId="4748"/>
    <cellStyle name="常规 8 4 2" xfId="4749"/>
    <cellStyle name="?鹎%U龡&amp;H齲_x0001_C铣_x0014__x0007__x0001__x0001_ 2 2 2 2 2 3" xfId="4750"/>
    <cellStyle name="?鹎%U龡&amp;H齲_x0001_C铣_x0014__x0007__x0001__x0001_ 4 2 2_2015财政决算公开" xfId="4751"/>
    <cellStyle name="?鹎%U龡&amp;H齲_x0001_C铣_x0014__x0007__x0001__x0001_ 3 2 5 4 2" xfId="4752"/>
    <cellStyle name="60% - 强调文字颜色 5 4 2" xfId="4753"/>
    <cellStyle name="强调文字颜色 5 2 4 2" xfId="4754"/>
    <cellStyle name="20% - 强调文字颜色 1 2 3 2 2 2" xfId="4755"/>
    <cellStyle name="常规 2 3 2 2 5" xfId="4756"/>
    <cellStyle name="40% - 强调文字颜色 2 2 4" xfId="4757"/>
    <cellStyle name="常规 48 3" xfId="4758"/>
    <cellStyle name="强调文字颜色 5 2 2 4" xfId="4759"/>
    <cellStyle name="输入 7" xfId="4760"/>
    <cellStyle name="60% - 强调文字颜色 2 2 3" xfId="4761"/>
    <cellStyle name="?鹎%U龡&amp;H齲_x0001_C铣_x0014__x0007__x0001__x0001_ 3 2 2 2 3 2" xfId="4762"/>
    <cellStyle name="常规 14 4 2" xfId="4763"/>
    <cellStyle name="?鹎%U龡&amp;H齲_x0001_C铣_x0014__x0007__x0001__x0001_ 2 4 2 4 3 2" xfId="4764"/>
    <cellStyle name="货币 2 2 2 4 4 2" xfId="4765"/>
    <cellStyle name="?鹎%U龡&amp;H齲_x0001_C铣_x0014__x0007__x0001__x0001_ 3 2 2 2 5" xfId="4766"/>
    <cellStyle name="40% - 强调文字颜色 6 3_2015财政决算公开" xfId="4767"/>
    <cellStyle name="?鹎%U龡&amp;H齲_x0001_C铣_x0014__x0007__x0001__x0001_ 3 3 2 4 4 2" xfId="4768"/>
    <cellStyle name="?鹎%U龡&amp;H齲_x0001_C铣_x0014__x0007__x0001__x0001_ 2 4 2 4 5" xfId="4769"/>
    <cellStyle name="60% - 强调文字颜色 1 6" xfId="4770"/>
    <cellStyle name="?鹎%U龡&amp;H齲_x0001_C铣_x0014__x0007__x0001__x0001_ 2 5 2 2" xfId="4771"/>
    <cellStyle name="常规 3 2 3 3" xfId="4772"/>
    <cellStyle name="60% - 强调文字颜色 5 3 2 3 2" xfId="4773"/>
    <cellStyle name="20% - 强调文字颜色 2 2 4_2015财政决算公开" xfId="4774"/>
    <cellStyle name="千位分隔 4 5 2 2" xfId="4775"/>
    <cellStyle name="?鹎%U龡&amp;H齲_x0001_C铣_x0014__x0007__x0001__x0001_ 2 4 2 2" xfId="4776"/>
    <cellStyle name="60% - 强调文字颜色 3 2 3 2" xfId="4777"/>
    <cellStyle name="计算 4" xfId="4778"/>
    <cellStyle name="货币 2 6 2 2" xfId="4779"/>
    <cellStyle name="?鹎%U龡&amp;H齲_x0001_C铣_x0014__x0007__x0001__x0001_ 3 2 2 2 2 2 2" xfId="4780"/>
    <cellStyle name="?鹎%U龡&amp;H齲_x0001_C铣_x0014__x0007__x0001__x0001_ 2 2 2 6" xfId="4781"/>
    <cellStyle name="常规 6 5" xfId="4782"/>
    <cellStyle name="?鹎%U龡&amp;H齲_x0001_C铣_x0014__x0007__x0001__x0001_ 2 2 10" xfId="4783"/>
    <cellStyle name="链接单元格 4" xfId="4784"/>
    <cellStyle name="样式 1 2" xfId="4785"/>
    <cellStyle name="强调文字颜色 5 3 4 2" xfId="4786"/>
    <cellStyle name="?鹎%U龡&amp;H齲_x0001_C铣_x0014__x0007__x0001__x0001_ 4 5_2015财政决算公开" xfId="4787"/>
    <cellStyle name="常规 4 2 5" xfId="4788"/>
    <cellStyle name="?鹎%U龡&amp;H齲_x0001_C铣_x0014__x0007__x0001__x0001_ 2 2 7" xfId="4789"/>
    <cellStyle name="货币 3 3 3" xfId="4790"/>
    <cellStyle name="烹拳 [0]_laroux" xfId="4791"/>
    <cellStyle name="40% - 强调文字颜色 1 2 5 2" xfId="4792"/>
    <cellStyle name="?鹎%U龡&amp;H齲_x0001_C铣_x0014__x0007__x0001__x0001_ 2 2 2_2015财政决算公开" xfId="4793"/>
    <cellStyle name="20% - 强调文字颜色 4 4 2" xfId="4794"/>
    <cellStyle name="?鹎%U龡&amp;H齲_x0001_C铣_x0014__x0007__x0001__x0001_" xfId="4795"/>
    <cellStyle name="差 2 2 2 2 2" xfId="4796"/>
    <cellStyle name="千位分隔 2 2 5" xfId="4797"/>
    <cellStyle name="40% - 强调文字颜色 5 3 5" xfId="4798"/>
    <cellStyle name="60% - 强调文字颜色 6 2 5 2" xfId="4799"/>
    <cellStyle name="?鹎%U龡&amp;H齲_x0001_C铣_x0014__x0007__x0001__x0001_ 3 2 2 4 5" xfId="4800"/>
    <cellStyle name="百分比 3 2 3 2" xfId="4801"/>
    <cellStyle name="40% - 强调文字颜色 4 2 4" xfId="4802"/>
    <cellStyle name="20% - 强调文字颜色 5 3 2 2" xfId="4803"/>
    <cellStyle name="?鹎%U龡&amp;H齲_x0001_C铣_x0014__x0007__x0001__x0001_ 3 3 3_2015财政决算公开" xfId="4804"/>
    <cellStyle name="20% - 强调文字颜色 6 2 2 4" xfId="4805"/>
    <cellStyle name="40% - 强调文字颜色 4 2 3 5" xfId="4806"/>
    <cellStyle name="千位分隔 2 2 2 3" xfId="4807"/>
    <cellStyle name="40% - 强调文字颜色 5 3 2 3" xfId="4808"/>
    <cellStyle name="常规 17" xfId="4809"/>
    <cellStyle name="常规 22" xfId="4810"/>
    <cellStyle name="40% - 强调文字颜色 6 2 4 2" xfId="4811"/>
    <cellStyle name="20% - 强调文字颜色 5 5 2 2 2" xfId="4812"/>
    <cellStyle name="?鹎%U龡&amp;H齲_x0001_C铣_x0014__x0007__x0001__x0001_ 4 4 4 2" xfId="4813"/>
    <cellStyle name="60% - 强调文字颜色 6 2 2" xfId="4814"/>
    <cellStyle name="强调文字颜色 3 4 3" xfId="4815"/>
    <cellStyle name="标题 4 2 4" xfId="4816"/>
    <cellStyle name="?鹎%U龡&amp;H齲_x0001_C铣_x0014__x0007__x0001__x0001_ 3 3 4 4 2" xfId="4817"/>
    <cellStyle name="标题 2 3" xfId="4818"/>
    <cellStyle name="输出 4 2 2 2" xfId="4819"/>
    <cellStyle name="常规 7 2 2" xfId="4820"/>
    <cellStyle name="?鹎%U龡&amp;H齲_x0001_C铣_x0014__x0007__x0001__x0001_ 3 2 2 4 4" xfId="4821"/>
    <cellStyle name="?鹎%U龡&amp;H齲_x0001_C铣_x0014__x0007__x0001__x0001_ 3 4 2 8" xfId="4822"/>
    <cellStyle name="40% - 强调文字颜色 2 3 2 2_2015财政决算公开" xfId="4823"/>
    <cellStyle name="货币 2 7 5" xfId="4824"/>
    <cellStyle name="千位分隔 4 2 5 2" xfId="4825"/>
    <cellStyle name="常规 8 2 3" xfId="4826"/>
    <cellStyle name="60% - 强调文字颜色 1 3 2 3" xfId="4827"/>
    <cellStyle name="标题 5 5" xfId="4828"/>
    <cellStyle name="20% - 强调文字颜色 6 5 4" xfId="4829"/>
    <cellStyle name="?鹎%U龡&amp;H齲_x0001_C铣_x0014__x0007__x0001__x0001_ 3 3 4 5" xfId="4830"/>
    <cellStyle name="常规 4 2 3 3 2" xfId="4831"/>
    <cellStyle name="?鹎%U龡&amp;H齲_x0001_C铣_x0014__x0007__x0001__x0001_ 3 2 3 2_2015财政决算公开" xfId="4832"/>
    <cellStyle name="?鹎%U龡&amp;H齲_x0001_C铣_x0014__x0007__x0001__x0001_ 3 2 2 2 7" xfId="4833"/>
    <cellStyle name="常规 3 2 3 3 2" xfId="4834"/>
    <cellStyle name="?鹎%U龡&amp;H齲_x0001_C铣_x0014__x0007__x0001__x0001_ 3 3 5 2 2" xfId="4835"/>
    <cellStyle name="?鹎%U龡&amp;H齲_x0001_C铣_x0014__x0007__x0001__x0001_ 2 2 2 3 4" xfId="4836"/>
    <cellStyle name="差_F00DC810C49E00C2E0430A3413167AE0" xfId="4837"/>
    <cellStyle name="货币 2 7 3 2" xfId="4838"/>
    <cellStyle name="差 2 3 2" xfId="4839"/>
    <cellStyle name="?鹎%U龡&amp;H齲_x0001_C铣_x0014__x0007__x0001__x0001_ 2 4 9" xfId="4840"/>
    <cellStyle name="汇总 6 2" xfId="4841"/>
    <cellStyle name="20% - 强调文字颜色 1 2 2 3" xfId="4842"/>
    <cellStyle name="20% - 强调文字颜色 3 3 2" xfId="4843"/>
    <cellStyle name="强调文字颜色 2 2 4 2 2" xfId="4844"/>
    <cellStyle name="标题 3 6 2" xfId="4845"/>
    <cellStyle name="?鹎%U龡&amp;H齲_x0001_C铣_x0014__x0007__x0001__x0001_ 2 2 6 2 2" xfId="4846"/>
    <cellStyle name="常规 2 6 2" xfId="4847"/>
    <cellStyle name="20% - 强调文字颜色 3 4 2 3" xfId="4848"/>
    <cellStyle name="常规 11 6" xfId="4849"/>
    <cellStyle name="?鹎%U龡&amp;H齲_x0001_C铣_x0014__x0007__x0001__x0001_ 2 3 6 2" xfId="4850"/>
    <cellStyle name="千位分隔 3 6 2 2" xfId="4851"/>
    <cellStyle name="好_出版署2010年度中央部门决算草案" xfId="4852"/>
    <cellStyle name="60% - 强调文字颜色 5 2 3 5" xfId="4853"/>
    <cellStyle name="?鹎%U龡&amp;H齲_x0001_C铣_x0014__x0007__x0001__x0001_ 5 3" xfId="4854"/>
    <cellStyle name="强调文字颜色 4 2 3 2 3" xfId="4855"/>
    <cellStyle name="60% - 强调文字颜色 5 5 4" xfId="4856"/>
    <cellStyle name="?鹎%U龡&amp;H齲_x0001_C铣_x0014__x0007__x0001__x0001_ 3 2 2 7 2" xfId="4857"/>
    <cellStyle name="20% - 强调文字颜色 5 5 4" xfId="4858"/>
    <cellStyle name="输出 3 4" xfId="4859"/>
    <cellStyle name="强调文字颜色 2 2 7" xfId="4860"/>
    <cellStyle name="常规 2 4 4" xfId="4861"/>
    <cellStyle name="常规 2 3 3 3 2" xfId="4862"/>
    <cellStyle name="?鹎%U龡&amp;H齲_x0001_C铣_x0014__x0007__x0001__x0001_ 2 4 5 2 2" xfId="4863"/>
    <cellStyle name="标题 2 2 2" xfId="4864"/>
    <cellStyle name="?鹎%U龡&amp;H齲_x0001_C铣_x0014__x0007__x0001__x0001_ 2 4 2 5 2" xfId="4865"/>
    <cellStyle name="强调文字颜色 6 2 3 2 2 2" xfId="4866"/>
    <cellStyle name="20% - 强调文字颜色 6 4 2 2" xfId="4867"/>
    <cellStyle name="40% - 强调文字颜色 3 6" xfId="4868"/>
    <cellStyle name="20% - 强调文字颜色 3 4_2015财政决算公开" xfId="4869"/>
    <cellStyle name="常规 2 3 4 3" xfId="4870"/>
    <cellStyle name="60% - 强调文字颜色 2 2 2 4" xfId="4871"/>
    <cellStyle name="标题 6" xfId="4872"/>
    <cellStyle name="千位分隔 3 2 4 5" xfId="4873"/>
    <cellStyle name="常规 2 3 9 2" xfId="4874"/>
    <cellStyle name="?鹎%U龡&amp;H齲_x0001_C铣_x0014__x0007__x0001__x0001_ 3 2 2_2015财政决算公开" xfId="4875"/>
    <cellStyle name="货币 4 2 4 5" xfId="4876"/>
    <cellStyle name="20% - 强调文字颜色 6 4 3 2" xfId="4877"/>
    <cellStyle name="?鹎%U龡&amp;H齲_x0001_C铣_x0014__x0007__x0001__x0001_ 2 4 2 6 2" xfId="4878"/>
    <cellStyle name="标题 1 3 2 2 2" xfId="4879"/>
    <cellStyle name="输出 2 2 3" xfId="4880"/>
    <cellStyle name="货币 3 2 2 5" xfId="4881"/>
    <cellStyle name="60% - 强调文字颜色 2 3 2 2 2" xfId="4882"/>
    <cellStyle name="链接单元格 3 3" xfId="4883"/>
    <cellStyle name="小数 2 2 2" xfId="4884"/>
    <cellStyle name="注释 4 2 3" xfId="4885"/>
    <cellStyle name="60% - 强调文字颜色 1 3 2 2 2 2" xfId="4886"/>
    <cellStyle name="?鹎%U龡&amp;H齲_x0001_C铣_x0014__x0007__x0001__x0001_ 4 2 4 3" xfId="4887"/>
    <cellStyle name="货币 4 8" xfId="4888"/>
    <cellStyle name="60% - 强调文字颜色 1 3 2 3 2" xfId="4889"/>
    <cellStyle name="40% - 强调文字颜色 2 3 3 2" xfId="4890"/>
    <cellStyle name="40% - 强调文字颜色 1 4 2_2015财政决算公开" xfId="4891"/>
    <cellStyle name="千位分隔 9" xfId="4892"/>
    <cellStyle name="货币 2 3 3 2 2" xfId="4893"/>
    <cellStyle name="?鹎%U龡&amp;H齲_x0001_C铣_x0014__x0007__x0001__x0001_ 3 4 2 4 4" xfId="4894"/>
    <cellStyle name="千位分隔 3 6 4" xfId="4895"/>
    <cellStyle name="货币 2 3 3 2" xfId="4896"/>
    <cellStyle name="货币[0] 2" xfId="4897"/>
    <cellStyle name="60% - 强调文字颜色 4 4 2 3" xfId="4898"/>
    <cellStyle name="60% - 强调文字颜色 5 6" xfId="4899"/>
    <cellStyle name="60% - 强调文字颜色 1 3 2 2 3" xfId="4900"/>
    <cellStyle name="货币 4 2 7" xfId="4901"/>
    <cellStyle name="Dollar (zero dec) 2" xfId="4902"/>
    <cellStyle name="千位分隔 2 2 2 4 2" xfId="4903"/>
    <cellStyle name="常规 2 2 3 2 2 2" xfId="4904"/>
    <cellStyle name="60% - 强调文字颜色 4 5 2 2" xfId="4905"/>
    <cellStyle name="常规 4 2 2 5" xfId="4906"/>
    <cellStyle name="?鹎%U龡&amp;H齲_x0001_C铣_x0014__x0007__x0001__x0001_ 3 3 2 4_2015财政决算公开" xfId="4907"/>
    <cellStyle name="60% - 强调文字颜色 2 3" xfId="4908"/>
    <cellStyle name="20% - 强调文字颜色 2 2 3 2 2" xfId="4909"/>
    <cellStyle name="标题 5 2 3 2" xfId="4910"/>
    <cellStyle name="常规 12 3" xfId="4911"/>
    <cellStyle name="?鹎%U龡&amp;H齲_x0001_C铣_x0014__x0007__x0001__x0001_ 3 2 2 2 3" xfId="4912"/>
    <cellStyle name="?鹎%U龡&amp;H齲_x0001_C铣_x0014__x0007__x0001__x0001_ 2 4 2 4 3" xfId="4913"/>
    <cellStyle name="强调文字颜色 5 2 2 2" xfId="4914"/>
    <cellStyle name="输入 5" xfId="4915"/>
    <cellStyle name="货币 3 2 4 3 2" xfId="4916"/>
    <cellStyle name="检查单元格 4 2" xfId="4917"/>
    <cellStyle name="?鹎%U龡&amp;H齲_x0001_C铣_x0014__x0007__x0001__x0001_ 3 2 10 2" xfId="4918"/>
    <cellStyle name="常规 12 2 2_2015财政决算公开" xfId="4919"/>
    <cellStyle name="?鹎%U龡&amp;H齲_x0001_C铣_x0014__x0007__x0001__x0001_ 2 3 2 4 2 2" xfId="4920"/>
    <cellStyle name="?鹎%U龡&amp;H齲_x0001_C铣_x0014__x0007__x0001__x0001_ 3 2 2 3 4 2" xfId="4921"/>
    <cellStyle name="20% - 强调文字颜色 2 2 3 2 2 2" xfId="4922"/>
    <cellStyle name="千位分隔 4 3 2" xfId="4923"/>
    <cellStyle name="?鹎%U龡&amp;H齲_x0001_C铣_x0014__x0007__x0001__x0001_ 2 3 2 3 2" xfId="4924"/>
    <cellStyle name="?鹎%U龡&amp;H齲_x0001_C铣_x0014__x0007__x0001__x0001_ 4 5 4" xfId="4925"/>
    <cellStyle name="百分比 5 4" xfId="4926"/>
    <cellStyle name="常规 3 4" xfId="4927"/>
    <cellStyle name="常规 2 3 2 2 2 2" xfId="4928"/>
    <cellStyle name="?鹎%U龡&amp;H齲_x0001_C铣_x0014__x0007__x0001__x0001_ 3 2 2 2" xfId="4929"/>
    <cellStyle name="常规 7 2 3" xfId="4930"/>
    <cellStyle name="解释性文本 3 2" xfId="4931"/>
    <cellStyle name="?鹎%U龡&amp;H齲_x0001_C铣_x0014__x0007__x0001__x0001_ 2 3 5 3" xfId="4932"/>
    <cellStyle name="常规 14 3 2" xfId="4933"/>
    <cellStyle name="?鹎%U龡&amp;H齲_x0001_C铣_x0014__x0007__x0001__x0001_ 2 4 2 4 2 2" xfId="4934"/>
    <cellStyle name="注释 3 2 3 2" xfId="4935"/>
    <cellStyle name="差_出版署2010年度中央部门决算草案" xfId="4936"/>
    <cellStyle name="强调文字颜色 2 3 2" xfId="4937"/>
    <cellStyle name="?鹎%U龡&amp;H齲_x0001_C铣_x0014__x0007__x0001__x0001_ 2 2 2 2 4" xfId="4938"/>
    <cellStyle name="60% - 强调文字颜色 5 6 2 2" xfId="4939"/>
    <cellStyle name="?鹎%U龡&amp;H齲_x0001_C铣_x0014__x0007__x0001__x0001_ 2 2 3 2 5" xfId="4940"/>
    <cellStyle name="常规 2 4 2 2 7" xfId="4941"/>
    <cellStyle name="60% - 强调文字颜色 3 4 3 2" xfId="4942"/>
    <cellStyle name="警告文本 2 3" xfId="4943"/>
    <cellStyle name="千分位[0]_BT (2)" xfId="4944"/>
    <cellStyle name="60% - 强调文字颜色 4 5 2" xfId="4945"/>
    <cellStyle name="20% - 强调文字颜色 3 2 5" xfId="4946"/>
    <cellStyle name="?鹎%U龡&amp;H齲_x0001_C铣_x0014__x0007__x0001__x0001_ 2 4 2 4_2015财政决算公开" xfId="4947"/>
    <cellStyle name="常规 6" xfId="4948"/>
    <cellStyle name="百分比 8" xfId="4949"/>
    <cellStyle name="常规 2 3 6 4 2" xfId="4950"/>
    <cellStyle name="标题 5 6" xfId="4951"/>
    <cellStyle name="40% - 强调文字颜色 2 4_2015财政决算公开" xfId="4952"/>
    <cellStyle name="常规 12 2 4" xfId="4953"/>
    <cellStyle name="?鹎%U龡&amp;H齲_x0001_C铣_x0014__x0007__x0001__x0001_ 2 2 2 4_2015财政决算公开" xfId="4954"/>
    <cellStyle name="常规 2 2 3 8" xfId="4955"/>
    <cellStyle name="?鹎%U龡&amp;H齲_x0001_C铣_x0014__x0007__x0001__x0001_ 2 2 2 2" xfId="4956"/>
    <cellStyle name="后继超级链接 2 3 2" xfId="4957"/>
    <cellStyle name="40% - 强调文字颜色 5 2 2 2 2 2" xfId="4958"/>
    <cellStyle name="百分比 2 2 2 2 2" xfId="4959"/>
    <cellStyle name="标题 5 3 3" xfId="4960"/>
    <cellStyle name="强调文字颜色 5 4 2 2 2" xfId="4961"/>
    <cellStyle name="货币 2 2 5 4" xfId="4962"/>
    <cellStyle name="常规 2 2 2 5 3 2" xfId="4963"/>
    <cellStyle name="常规 7 3 2" xfId="4964"/>
    <cellStyle name="20% - 强调文字颜色 2 2 2 2 2 2" xfId="4965"/>
    <cellStyle name="标题 5 3 4" xfId="4966"/>
    <cellStyle name="数字 2 3 2" xfId="4967"/>
    <cellStyle name="?鹎%U龡&amp;H齲_x0001_C铣_x0014__x0007__x0001__x0001_ 2 2 2 3 2" xfId="4968"/>
    <cellStyle name="货币 3 6 4 2" xfId="4969"/>
    <cellStyle name="常规 12 2 2 2_2015财政决算公开" xfId="4970"/>
    <cellStyle name="货币 4 2 2 2 2" xfId="4971"/>
    <cellStyle name="常规 4 2 2 4" xfId="4972"/>
    <cellStyle name="千位分隔 3 3" xfId="4973"/>
    <cellStyle name="20% - 强调文字颜色 3 2 3 2_2015财政决算公开" xfId="4974"/>
    <cellStyle name="60% - 强调文字颜色 6 3 2 3 2" xfId="4975"/>
    <cellStyle name="40% - 强调文字颜色 2 5 2 3" xfId="4976"/>
    <cellStyle name="强调文字颜色 3 2 2 2 3" xfId="4977"/>
    <cellStyle name="常规 4 3 3" xfId="4978"/>
    <cellStyle name="百分比 6 3 3" xfId="4979"/>
    <cellStyle name="?鹎%U龡&amp;H齲_x0001_C铣_x0014__x0007__x0001__x0001_ 2 3 5" xfId="4980"/>
    <cellStyle name="标题 4 5" xfId="4981"/>
    <cellStyle name="常规 14 7" xfId="4982"/>
    <cellStyle name="60% - 强调文字颜色 5 2 4 2" xfId="4983"/>
    <cellStyle name="20% - 强调文字颜色 4 4 2 3" xfId="4984"/>
    <cellStyle name="?鹎%U龡&amp;H齲_x0001_C铣_x0014__x0007__x0001__x0001_ 2 2 2 5 3" xfId="4985"/>
    <cellStyle name="汇总 4 2 2" xfId="4986"/>
    <cellStyle name="常规 5 6 2 2" xfId="4987"/>
    <cellStyle name="40% - 强调文字颜色 1 3 2 3 2" xfId="4988"/>
    <cellStyle name="常规 5 2 2" xfId="4989"/>
    <cellStyle name="百分比 7 2 2" xfId="4990"/>
    <cellStyle name="?鹎%U龡&amp;H齲_x0001_C铣_x0014__x0007__x0001__x0001_ 3 2 4" xfId="4991"/>
    <cellStyle name="强调文字颜色 4 2 2 2 3" xfId="4992"/>
    <cellStyle name="强调文字颜色 6 2 3 3 2" xfId="4993"/>
    <cellStyle name="20% - 强调文字颜色 6 5 2" xfId="4994"/>
    <cellStyle name="20% - 强调文字颜色 4 4 2_2015财政决算公开" xfId="4995"/>
    <cellStyle name="千位分隔 4 6" xfId="4996"/>
    <cellStyle name="40% - 强调文字颜色 1 4 3" xfId="4997"/>
    <cellStyle name="强调文字颜色 3 2 3 2 2" xfId="4998"/>
    <cellStyle name="常规 21 3" xfId="4999"/>
    <cellStyle name="常规 16 3" xfId="5000"/>
    <cellStyle name="?鹎%U龡&amp;H齲_x0001_C铣_x0014__x0007__x0001__x0001_ 2 2 2 2 2 3 2" xfId="5001"/>
    <cellStyle name="注释 7 2" xfId="5002"/>
    <cellStyle name="?鹎%U龡&amp;H齲_x0001_C铣_x0014__x0007__x0001__x0001_ 3 3 9" xfId="5003"/>
    <cellStyle name="20% - 强调文字颜色 3 2 2 2_2015财政决算公开" xfId="5004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 defaultPivotStyle="PivotStyleLight16"/>
  <colors>
    <mruColors>
      <color rgb="00000000"/>
      <color rgb="00FF0000"/>
      <color rgb="00DDEBF7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ysg\.config\browser360\Default\DirectOpenDownloadCache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ysg\.config\browser360\Default\DirectOpenDownloadCache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85" zoomScaleNormal="85" workbookViewId="0">
      <selection activeCell="E18" sqref="E18"/>
    </sheetView>
  </sheetViews>
  <sheetFormatPr defaultColWidth="9" defaultRowHeight="14.25"/>
  <cols>
    <col min="1" max="1" width="4.375" style="287" customWidth="1"/>
    <col min="2" max="2" width="69.125" style="288" customWidth="1"/>
    <col min="3" max="3" width="14.25" style="287" customWidth="1"/>
    <col min="4" max="8" width="9" style="288"/>
    <col min="9" max="9" width="58.625" style="288" customWidth="1"/>
    <col min="10" max="16384" width="9" style="288"/>
  </cols>
  <sheetData>
    <row r="1" ht="20.25" customHeight="1" spans="1:2">
      <c r="A1" s="289" t="s">
        <v>0</v>
      </c>
      <c r="B1" s="289"/>
    </row>
    <row r="2" s="284" customFormat="1" ht="27" customHeight="1" spans="1:3">
      <c r="A2" s="290" t="s">
        <v>1</v>
      </c>
      <c r="B2" s="290"/>
      <c r="C2" s="290"/>
    </row>
    <row r="3" spans="1:2">
      <c r="A3" s="291"/>
      <c r="B3" s="291"/>
    </row>
    <row r="4" ht="25.15" customHeight="1" spans="1:3">
      <c r="A4" s="292" t="s">
        <v>2</v>
      </c>
      <c r="B4" s="292"/>
      <c r="C4" s="293" t="s">
        <v>3</v>
      </c>
    </row>
    <row r="5" s="285" customFormat="1" ht="25.15" customHeight="1" spans="1:3">
      <c r="A5" s="294" t="s">
        <v>4</v>
      </c>
      <c r="B5" s="295" t="s">
        <v>5</v>
      </c>
      <c r="C5" s="296" t="s">
        <v>6</v>
      </c>
    </row>
    <row r="6" s="285" customFormat="1" ht="25.15" customHeight="1" spans="1:3">
      <c r="A6" s="294" t="s">
        <v>7</v>
      </c>
      <c r="B6" s="295" t="s">
        <v>8</v>
      </c>
      <c r="C6" s="296" t="s">
        <v>6</v>
      </c>
    </row>
    <row r="7" s="285" customFormat="1" ht="25.15" customHeight="1" spans="1:3">
      <c r="A7" s="294" t="s">
        <v>9</v>
      </c>
      <c r="B7" s="295" t="s">
        <v>10</v>
      </c>
      <c r="C7" s="296" t="s">
        <v>11</v>
      </c>
    </row>
    <row r="8" s="285" customFormat="1" ht="25.15" customHeight="1" spans="1:3">
      <c r="A8" s="294" t="s">
        <v>12</v>
      </c>
      <c r="B8" s="295" t="s">
        <v>13</v>
      </c>
      <c r="C8" s="296" t="s">
        <v>6</v>
      </c>
    </row>
    <row r="9" s="285" customFormat="1" ht="25.15" customHeight="1" spans="1:3">
      <c r="A9" s="294" t="s">
        <v>14</v>
      </c>
      <c r="B9" s="295" t="s">
        <v>15</v>
      </c>
      <c r="C9" s="296" t="s">
        <v>6</v>
      </c>
    </row>
    <row r="10" s="285" customFormat="1" ht="25.15" customHeight="1" spans="1:3">
      <c r="A10" s="294" t="s">
        <v>16</v>
      </c>
      <c r="B10" s="295" t="s">
        <v>17</v>
      </c>
      <c r="C10" s="296" t="s">
        <v>6</v>
      </c>
    </row>
    <row r="11" s="285" customFormat="1" ht="25.15" customHeight="1" spans="1:3">
      <c r="A11" s="294" t="s">
        <v>18</v>
      </c>
      <c r="B11" s="295" t="s">
        <v>19</v>
      </c>
      <c r="C11" s="296" t="s">
        <v>6</v>
      </c>
    </row>
    <row r="12" s="285" customFormat="1" ht="25.15" customHeight="1" spans="1:3">
      <c r="A12" s="294" t="s">
        <v>20</v>
      </c>
      <c r="B12" s="295" t="s">
        <v>21</v>
      </c>
      <c r="C12" s="296" t="s">
        <v>6</v>
      </c>
    </row>
    <row r="13" s="285" customFormat="1" ht="25.15" customHeight="1" spans="1:3">
      <c r="A13" s="294" t="s">
        <v>22</v>
      </c>
      <c r="B13" s="295" t="s">
        <v>23</v>
      </c>
      <c r="C13" s="296" t="s">
        <v>6</v>
      </c>
    </row>
    <row r="14" s="285" customFormat="1" ht="25.15" customHeight="1" spans="1:3">
      <c r="A14" s="294" t="s">
        <v>24</v>
      </c>
      <c r="B14" s="295" t="s">
        <v>25</v>
      </c>
      <c r="C14" s="296" t="s">
        <v>11</v>
      </c>
    </row>
    <row r="15" s="285" customFormat="1" ht="25.15" customHeight="1" spans="1:3">
      <c r="A15" s="294" t="s">
        <v>26</v>
      </c>
      <c r="B15" s="295" t="s">
        <v>27</v>
      </c>
      <c r="C15" s="296" t="s">
        <v>11</v>
      </c>
    </row>
    <row r="16" s="285" customFormat="1" ht="25.15" customHeight="1" spans="1:3">
      <c r="A16" s="294" t="s">
        <v>28</v>
      </c>
      <c r="B16" s="295" t="s">
        <v>29</v>
      </c>
      <c r="C16" s="296" t="s">
        <v>6</v>
      </c>
    </row>
    <row r="17" s="285" customFormat="1" ht="25.15" customHeight="1" spans="1:3">
      <c r="A17" s="294" t="s">
        <v>30</v>
      </c>
      <c r="B17" s="295" t="s">
        <v>31</v>
      </c>
      <c r="C17" s="296" t="s">
        <v>6</v>
      </c>
    </row>
    <row r="18" s="285" customFormat="1" ht="25.15" customHeight="1" spans="1:3">
      <c r="A18" s="294" t="s">
        <v>32</v>
      </c>
      <c r="B18" s="295" t="s">
        <v>33</v>
      </c>
      <c r="C18" s="296" t="s">
        <v>6</v>
      </c>
    </row>
    <row r="19" s="285" customFormat="1" ht="25.15" customHeight="1" spans="1:3">
      <c r="A19" s="294" t="s">
        <v>34</v>
      </c>
      <c r="B19" s="295" t="s">
        <v>35</v>
      </c>
      <c r="C19" s="296" t="s">
        <v>11</v>
      </c>
    </row>
    <row r="20" s="285" customFormat="1" ht="25.15" customHeight="1" spans="1:3">
      <c r="A20" s="294" t="s">
        <v>36</v>
      </c>
      <c r="B20" s="295" t="s">
        <v>37</v>
      </c>
      <c r="C20" s="296" t="s">
        <v>11</v>
      </c>
    </row>
    <row r="21" s="285" customFormat="1" ht="25.15" customHeight="1" spans="1:3">
      <c r="A21" s="294" t="s">
        <v>38</v>
      </c>
      <c r="B21" s="295" t="s">
        <v>39</v>
      </c>
      <c r="C21" s="296" t="s">
        <v>6</v>
      </c>
    </row>
    <row r="22" s="285" customFormat="1" ht="25.15" customHeight="1" spans="1:3">
      <c r="A22" s="294" t="s">
        <v>40</v>
      </c>
      <c r="B22" s="295" t="s">
        <v>41</v>
      </c>
      <c r="C22" s="296" t="s">
        <v>6</v>
      </c>
    </row>
    <row r="23" s="285" customFormat="1" ht="25.15" customHeight="1" spans="1:3">
      <c r="A23" s="294" t="s">
        <v>42</v>
      </c>
      <c r="B23" s="295" t="s">
        <v>43</v>
      </c>
      <c r="C23" s="296" t="s">
        <v>11</v>
      </c>
    </row>
    <row r="24" s="285" customFormat="1" ht="25.15" customHeight="1" spans="1:3">
      <c r="A24" s="294" t="s">
        <v>44</v>
      </c>
      <c r="B24" s="295" t="s">
        <v>45</v>
      </c>
      <c r="C24" s="296" t="s">
        <v>11</v>
      </c>
    </row>
    <row r="25" s="285" customFormat="1" ht="25.15" customHeight="1" spans="1:3">
      <c r="A25" s="294" t="s">
        <v>46</v>
      </c>
      <c r="B25" s="295" t="s">
        <v>47</v>
      </c>
      <c r="C25" s="296" t="s">
        <v>6</v>
      </c>
    </row>
    <row r="26" s="285" customFormat="1" ht="25.15" customHeight="1" spans="1:3">
      <c r="A26" s="294" t="s">
        <v>48</v>
      </c>
      <c r="B26" s="295" t="s">
        <v>49</v>
      </c>
      <c r="C26" s="296" t="s">
        <v>6</v>
      </c>
    </row>
    <row r="27" s="285" customFormat="1" ht="25.15" customHeight="1" spans="1:3">
      <c r="A27" s="294" t="s">
        <v>50</v>
      </c>
      <c r="B27" s="295" t="s">
        <v>51</v>
      </c>
      <c r="C27" s="296" t="s">
        <v>52</v>
      </c>
    </row>
    <row r="28" s="286" customFormat="1" ht="25.15" customHeight="1" spans="1:9">
      <c r="A28" s="294" t="s">
        <v>53</v>
      </c>
      <c r="B28" s="297" t="s">
        <v>54</v>
      </c>
      <c r="C28" s="298" t="s">
        <v>6</v>
      </c>
      <c r="H28" s="299"/>
      <c r="I28" s="299"/>
    </row>
    <row r="29" s="286" customFormat="1" ht="25.15" customHeight="1" spans="1:9">
      <c r="A29" s="294" t="s">
        <v>55</v>
      </c>
      <c r="B29" s="297" t="s">
        <v>56</v>
      </c>
      <c r="C29" s="298" t="s">
        <v>11</v>
      </c>
      <c r="H29" s="299"/>
      <c r="I29" s="299"/>
    </row>
    <row r="30" s="286" customFormat="1" ht="25.15" customHeight="1" spans="1:9">
      <c r="A30" s="294" t="s">
        <v>57</v>
      </c>
      <c r="B30" s="297" t="s">
        <v>58</v>
      </c>
      <c r="C30" s="298" t="s">
        <v>6</v>
      </c>
      <c r="H30" s="299"/>
      <c r="I30" s="299"/>
    </row>
    <row r="31" s="286" customFormat="1" ht="25.15" customHeight="1" spans="1:9">
      <c r="A31" s="294" t="s">
        <v>59</v>
      </c>
      <c r="B31" s="297" t="s">
        <v>60</v>
      </c>
      <c r="C31" s="298" t="s">
        <v>11</v>
      </c>
      <c r="H31" s="299"/>
      <c r="I31" s="299"/>
    </row>
  </sheetData>
  <mergeCells count="4">
    <mergeCell ref="A1:B1"/>
    <mergeCell ref="A2:C2"/>
    <mergeCell ref="A3:B3"/>
    <mergeCell ref="A4:B4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showZeros="0" workbookViewId="0">
      <selection activeCell="H12" sqref="H12"/>
    </sheetView>
  </sheetViews>
  <sheetFormatPr defaultColWidth="8.625" defaultRowHeight="14.25" outlineLevelCol="3"/>
  <cols>
    <col min="1" max="1" width="43.125" style="158" customWidth="1"/>
    <col min="2" max="4" width="12.9" style="158" customWidth="1"/>
    <col min="5" max="16384" width="8.625" style="158"/>
  </cols>
  <sheetData>
    <row r="1" ht="22.35" customHeight="1" spans="1:4">
      <c r="A1" s="159" t="s">
        <v>681</v>
      </c>
      <c r="B1" s="160"/>
      <c r="C1" s="160"/>
      <c r="D1" s="160"/>
    </row>
    <row r="2" ht="20.25" spans="1:4">
      <c r="A2" s="161" t="s">
        <v>682</v>
      </c>
      <c r="B2" s="161"/>
      <c r="C2" s="161"/>
      <c r="D2" s="161"/>
    </row>
    <row r="3" spans="1:4">
      <c r="A3" s="162" t="s">
        <v>63</v>
      </c>
      <c r="B3" s="162"/>
      <c r="C3" s="162"/>
      <c r="D3" s="162"/>
    </row>
    <row r="4" ht="48" customHeight="1" spans="1:4">
      <c r="A4" s="163" t="s">
        <v>612</v>
      </c>
      <c r="B4" s="149" t="s">
        <v>65</v>
      </c>
      <c r="C4" s="164" t="s">
        <v>66</v>
      </c>
      <c r="D4" s="20" t="s">
        <v>67</v>
      </c>
    </row>
    <row r="5" ht="24.6" customHeight="1" spans="1:4">
      <c r="A5" s="165" t="s">
        <v>683</v>
      </c>
      <c r="B5" s="166">
        <v>1125</v>
      </c>
      <c r="C5" s="166">
        <v>1126</v>
      </c>
      <c r="D5" s="167">
        <f t="shared" ref="D5:D10" si="0">B5/C5</f>
        <v>0.9991</v>
      </c>
    </row>
    <row r="6" ht="22" customHeight="1" spans="1:4">
      <c r="A6" s="168" t="s">
        <v>684</v>
      </c>
      <c r="B6" s="166">
        <v>26</v>
      </c>
      <c r="C6" s="166">
        <v>25</v>
      </c>
      <c r="D6" s="167">
        <f t="shared" si="0"/>
        <v>1.04</v>
      </c>
    </row>
    <row r="7" ht="22" customHeight="1" spans="1:4">
      <c r="A7" s="168" t="s">
        <v>685</v>
      </c>
      <c r="B7" s="166">
        <v>536</v>
      </c>
      <c r="C7" s="166">
        <v>653</v>
      </c>
      <c r="D7" s="167">
        <f t="shared" si="0"/>
        <v>0.8208</v>
      </c>
    </row>
    <row r="8" ht="22" customHeight="1" spans="1:4">
      <c r="A8" s="168" t="s">
        <v>686</v>
      </c>
      <c r="B8" s="166">
        <f>B9+B10</f>
        <v>563</v>
      </c>
      <c r="C8" s="166">
        <f>C9+C10</f>
        <v>448</v>
      </c>
      <c r="D8" s="167">
        <f t="shared" si="0"/>
        <v>1.2567</v>
      </c>
    </row>
    <row r="9" ht="22" customHeight="1" spans="1:4">
      <c r="A9" s="169" t="s">
        <v>687</v>
      </c>
      <c r="B9" s="166">
        <v>421</v>
      </c>
      <c r="C9" s="166">
        <v>428</v>
      </c>
      <c r="D9" s="167">
        <f t="shared" si="0"/>
        <v>0.9836</v>
      </c>
    </row>
    <row r="10" ht="22" customHeight="1" spans="1:4">
      <c r="A10" s="169" t="s">
        <v>688</v>
      </c>
      <c r="B10" s="166">
        <v>142</v>
      </c>
      <c r="C10" s="166">
        <v>20</v>
      </c>
      <c r="D10" s="167">
        <f t="shared" si="0"/>
        <v>7.1</v>
      </c>
    </row>
    <row r="11" ht="15.6" customHeight="1" spans="1:1">
      <c r="A11" s="170" t="s">
        <v>689</v>
      </c>
    </row>
    <row r="12" ht="100.5" customHeight="1" spans="1:4">
      <c r="A12" s="171" t="s">
        <v>690</v>
      </c>
      <c r="B12" s="171"/>
      <c r="C12" s="171"/>
      <c r="D12" s="171"/>
    </row>
    <row r="13" ht="79" customHeight="1" spans="1:4">
      <c r="A13" s="172" t="s">
        <v>691</v>
      </c>
      <c r="B13" s="172"/>
      <c r="C13" s="172"/>
      <c r="D13" s="172"/>
    </row>
    <row r="14" spans="1:4">
      <c r="A14" s="173"/>
      <c r="B14" s="173"/>
      <c r="C14" s="173"/>
      <c r="D14" s="173"/>
    </row>
    <row r="15" spans="1:4">
      <c r="A15" s="173"/>
      <c r="B15" s="173"/>
      <c r="C15" s="173"/>
      <c r="D15" s="173"/>
    </row>
  </sheetData>
  <mergeCells count="4">
    <mergeCell ref="A2:D2"/>
    <mergeCell ref="A3:D3"/>
    <mergeCell ref="A12:D12"/>
    <mergeCell ref="A13:D1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H36" sqref="H36:H37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5" t="s">
        <v>692</v>
      </c>
    </row>
    <row r="2" ht="27" customHeight="1" spans="1:4">
      <c r="A2" s="96" t="s">
        <v>693</v>
      </c>
      <c r="B2" s="96"/>
      <c r="C2" s="96"/>
      <c r="D2" s="96"/>
    </row>
    <row r="3" spans="1:4">
      <c r="A3" s="97"/>
      <c r="B3" s="98"/>
      <c r="C3" s="98"/>
      <c r="D3" s="99" t="s">
        <v>611</v>
      </c>
    </row>
    <row r="4" ht="27" spans="1:4">
      <c r="A4" s="105" t="s">
        <v>694</v>
      </c>
      <c r="B4" s="149" t="s">
        <v>65</v>
      </c>
      <c r="C4" s="20" t="s">
        <v>66</v>
      </c>
      <c r="D4" s="20" t="s">
        <v>67</v>
      </c>
    </row>
    <row r="5" ht="18.75" customHeight="1" spans="1:4">
      <c r="A5" s="150" t="s">
        <v>695</v>
      </c>
      <c r="B5" s="149"/>
      <c r="C5" s="20"/>
      <c r="D5" s="20"/>
    </row>
    <row r="6" ht="18.75" customHeight="1" spans="1:4">
      <c r="A6" s="106" t="s">
        <v>696</v>
      </c>
      <c r="B6" s="149"/>
      <c r="C6" s="20"/>
      <c r="D6" s="20"/>
    </row>
    <row r="7" ht="17.45" customHeight="1" spans="1:4">
      <c r="A7" s="152" t="s">
        <v>697</v>
      </c>
      <c r="B7" s="157"/>
      <c r="C7" s="157"/>
      <c r="D7" s="157"/>
    </row>
    <row r="8" ht="17.45" customHeight="1" spans="1:4">
      <c r="A8" s="152" t="s">
        <v>698</v>
      </c>
      <c r="B8" s="157"/>
      <c r="C8" s="157"/>
      <c r="D8" s="157"/>
    </row>
    <row r="9" ht="17.45" customHeight="1" spans="1:6">
      <c r="A9" s="152" t="s">
        <v>699</v>
      </c>
      <c r="B9" s="157"/>
      <c r="C9" s="157"/>
      <c r="D9" s="157"/>
      <c r="F9" s="155"/>
    </row>
    <row r="10" ht="17.45" customHeight="1" spans="1:4">
      <c r="A10" s="152" t="s">
        <v>700</v>
      </c>
      <c r="B10" s="107"/>
      <c r="C10" s="107"/>
      <c r="D10" s="107"/>
    </row>
    <row r="11" ht="17.45" customHeight="1" spans="1:4">
      <c r="A11" s="152" t="s">
        <v>701</v>
      </c>
      <c r="B11" s="107"/>
      <c r="C11" s="107"/>
      <c r="D11" s="107"/>
    </row>
    <row r="12" ht="17.45" customHeight="1" spans="1:4">
      <c r="A12" s="152" t="s">
        <v>702</v>
      </c>
      <c r="B12" s="107"/>
      <c r="C12" s="107"/>
      <c r="D12" s="107"/>
    </row>
    <row r="13" ht="17.45" customHeight="1" spans="1:4">
      <c r="A13" s="152" t="s">
        <v>703</v>
      </c>
      <c r="B13" s="107"/>
      <c r="C13" s="107"/>
      <c r="D13" s="107"/>
    </row>
    <row r="14" ht="17.45" customHeight="1" spans="1:4">
      <c r="A14" s="152" t="s">
        <v>704</v>
      </c>
      <c r="B14" s="107"/>
      <c r="C14" s="107"/>
      <c r="D14" s="107"/>
    </row>
    <row r="15" ht="17.45" customHeight="1" spans="1:4">
      <c r="A15" s="152" t="s">
        <v>705</v>
      </c>
      <c r="B15" s="107"/>
      <c r="C15" s="107"/>
      <c r="D15" s="107"/>
    </row>
    <row r="16" ht="17.45" customHeight="1" spans="1:4">
      <c r="A16" s="152" t="s">
        <v>706</v>
      </c>
      <c r="B16" s="107"/>
      <c r="C16" s="107"/>
      <c r="D16" s="107"/>
    </row>
    <row r="17" ht="17.45" customHeight="1" spans="1:4">
      <c r="A17" s="152" t="s">
        <v>707</v>
      </c>
      <c r="B17" s="107"/>
      <c r="C17" s="107"/>
      <c r="D17" s="107"/>
    </row>
    <row r="18" ht="17.45" customHeight="1" spans="1:4">
      <c r="A18" s="152" t="s">
        <v>708</v>
      </c>
      <c r="B18" s="107"/>
      <c r="C18" s="107"/>
      <c r="D18" s="107"/>
    </row>
    <row r="19" ht="17.45" customHeight="1" spans="1:4">
      <c r="A19" s="152" t="s">
        <v>709</v>
      </c>
      <c r="B19" s="107"/>
      <c r="C19" s="107"/>
      <c r="D19" s="107"/>
    </row>
    <row r="20" ht="17.45" customHeight="1" spans="1:4">
      <c r="A20" s="105" t="s">
        <v>710</v>
      </c>
      <c r="B20" s="107"/>
      <c r="C20" s="107"/>
      <c r="D20" s="107"/>
    </row>
    <row r="21" ht="17.45" customHeight="1" spans="1:4">
      <c r="A21" s="154" t="s">
        <v>711</v>
      </c>
      <c r="B21" s="107"/>
      <c r="C21" s="107"/>
      <c r="D21" s="107"/>
    </row>
    <row r="22" ht="17.45" customHeight="1" spans="1:4">
      <c r="A22" s="154" t="s">
        <v>712</v>
      </c>
      <c r="B22" s="107"/>
      <c r="C22" s="107"/>
      <c r="D22" s="107"/>
    </row>
    <row r="23" ht="17.45" customHeight="1" spans="1:4">
      <c r="A23" s="106" t="s">
        <v>713</v>
      </c>
      <c r="B23" s="107"/>
      <c r="C23" s="107"/>
      <c r="D23" s="107"/>
    </row>
    <row r="24" ht="17.45" customHeight="1" spans="1:4">
      <c r="A24" s="106" t="s">
        <v>714</v>
      </c>
      <c r="B24" s="107"/>
      <c r="C24" s="107"/>
      <c r="D24" s="107"/>
    </row>
    <row r="25" ht="17.45" customHeight="1" spans="1:4">
      <c r="A25" s="106" t="s">
        <v>715</v>
      </c>
      <c r="B25" s="107"/>
      <c r="C25" s="107"/>
      <c r="D25" s="107"/>
    </row>
    <row r="26" ht="17.45" customHeight="1" spans="1:4">
      <c r="A26" s="107" t="s">
        <v>716</v>
      </c>
      <c r="B26" s="107"/>
      <c r="C26" s="107"/>
      <c r="D26" s="107"/>
    </row>
    <row r="27" ht="17.45" customHeight="1" spans="1:4">
      <c r="A27" s="107" t="s">
        <v>717</v>
      </c>
      <c r="B27" s="107"/>
      <c r="C27" s="107"/>
      <c r="D27" s="107"/>
    </row>
    <row r="28" ht="17.45" customHeight="1" spans="1:4">
      <c r="A28" s="105" t="s">
        <v>108</v>
      </c>
      <c r="B28" s="107"/>
      <c r="C28" s="107"/>
      <c r="D28" s="10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H36" sqref="H36:H37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15" t="s">
        <v>718</v>
      </c>
    </row>
    <row r="2" ht="27" customHeight="1" spans="1:4">
      <c r="A2" s="96" t="s">
        <v>719</v>
      </c>
      <c r="B2" s="96"/>
      <c r="C2" s="96"/>
      <c r="D2" s="96"/>
    </row>
    <row r="3" spans="1:4">
      <c r="A3" s="97"/>
      <c r="B3" s="98"/>
      <c r="C3" s="98"/>
      <c r="D3" s="99" t="s">
        <v>611</v>
      </c>
    </row>
    <row r="4" ht="27" spans="1:4">
      <c r="A4" s="110" t="s">
        <v>694</v>
      </c>
      <c r="B4" s="110" t="s">
        <v>65</v>
      </c>
      <c r="C4" s="20" t="s">
        <v>66</v>
      </c>
      <c r="D4" s="20" t="s">
        <v>67</v>
      </c>
    </row>
    <row r="5" ht="19.9" customHeight="1" spans="1:4">
      <c r="A5" s="107" t="s">
        <v>720</v>
      </c>
      <c r="B5" s="107"/>
      <c r="C5" s="107"/>
      <c r="D5" s="107"/>
    </row>
    <row r="6" ht="19.9" customHeight="1" spans="1:4">
      <c r="A6" s="107" t="s">
        <v>721</v>
      </c>
      <c r="B6" s="107"/>
      <c r="C6" s="107"/>
      <c r="D6" s="107"/>
    </row>
    <row r="7" ht="19.9" customHeight="1" spans="1:4">
      <c r="A7" s="107" t="s">
        <v>722</v>
      </c>
      <c r="B7" s="107"/>
      <c r="C7" s="107"/>
      <c r="D7" s="107"/>
    </row>
    <row r="8" ht="19.9" customHeight="1" spans="1:4">
      <c r="A8" s="107" t="s">
        <v>723</v>
      </c>
      <c r="B8" s="107"/>
      <c r="C8" s="107"/>
      <c r="D8" s="107"/>
    </row>
    <row r="9" ht="19.9" customHeight="1" spans="1:6">
      <c r="A9" s="107" t="s">
        <v>724</v>
      </c>
      <c r="B9" s="107"/>
      <c r="C9" s="107"/>
      <c r="D9" s="107"/>
      <c r="F9" s="155"/>
    </row>
    <row r="10" ht="19.9" customHeight="1" spans="1:4">
      <c r="A10" s="107" t="s">
        <v>725</v>
      </c>
      <c r="B10" s="107"/>
      <c r="C10" s="107"/>
      <c r="D10" s="107"/>
    </row>
    <row r="11" ht="19.9" customHeight="1" spans="1:4">
      <c r="A11" s="107" t="s">
        <v>726</v>
      </c>
      <c r="B11" s="107"/>
      <c r="C11" s="107"/>
      <c r="D11" s="107"/>
    </row>
    <row r="12" ht="19.9" customHeight="1" spans="1:4">
      <c r="A12" s="107" t="s">
        <v>727</v>
      </c>
      <c r="B12" s="107"/>
      <c r="C12" s="107"/>
      <c r="D12" s="107"/>
    </row>
    <row r="13" ht="19.9" customHeight="1" spans="1:4">
      <c r="A13" s="107" t="s">
        <v>728</v>
      </c>
      <c r="B13" s="107"/>
      <c r="C13" s="107"/>
      <c r="D13" s="107"/>
    </row>
    <row r="14" ht="19.9" customHeight="1" spans="1:4">
      <c r="A14" s="107" t="s">
        <v>729</v>
      </c>
      <c r="B14" s="107"/>
      <c r="C14" s="107"/>
      <c r="D14" s="107"/>
    </row>
    <row r="15" ht="19.9" customHeight="1" spans="1:4">
      <c r="A15" s="107" t="s">
        <v>730</v>
      </c>
      <c r="B15" s="107"/>
      <c r="C15" s="107"/>
      <c r="D15" s="107"/>
    </row>
    <row r="16" ht="19.9" customHeight="1" spans="1:4">
      <c r="A16" s="105" t="s">
        <v>731</v>
      </c>
      <c r="B16" s="107"/>
      <c r="C16" s="107"/>
      <c r="D16" s="107"/>
    </row>
    <row r="17" ht="19.9" customHeight="1" spans="1:4">
      <c r="A17" s="154" t="s">
        <v>138</v>
      </c>
      <c r="B17" s="107"/>
      <c r="C17" s="107"/>
      <c r="D17" s="107"/>
    </row>
    <row r="18" ht="19.9" customHeight="1" spans="1:4">
      <c r="A18" s="154" t="s">
        <v>139</v>
      </c>
      <c r="B18" s="107"/>
      <c r="C18" s="107"/>
      <c r="D18" s="107"/>
    </row>
    <row r="19" ht="19.9" customHeight="1" spans="1:4">
      <c r="A19" s="156" t="s">
        <v>732</v>
      </c>
      <c r="B19" s="107"/>
      <c r="C19" s="107"/>
      <c r="D19" s="107"/>
    </row>
    <row r="20" ht="19.9" customHeight="1" spans="1:4">
      <c r="A20" s="156" t="s">
        <v>733</v>
      </c>
      <c r="B20" s="107"/>
      <c r="C20" s="107"/>
      <c r="D20" s="107"/>
    </row>
    <row r="21" ht="19.9" customHeight="1" spans="1:4">
      <c r="A21" s="156" t="s">
        <v>604</v>
      </c>
      <c r="B21" s="107"/>
      <c r="C21" s="107"/>
      <c r="D21" s="107"/>
    </row>
    <row r="22" ht="19.9" customHeight="1" spans="1:4">
      <c r="A22" s="156" t="s">
        <v>734</v>
      </c>
      <c r="B22" s="107"/>
      <c r="C22" s="107"/>
      <c r="D22" s="107"/>
    </row>
    <row r="23" ht="19.9" customHeight="1" spans="1:4">
      <c r="A23" s="156" t="s">
        <v>735</v>
      </c>
      <c r="B23" s="107"/>
      <c r="C23" s="107"/>
      <c r="D23" s="107"/>
    </row>
    <row r="24" ht="19.9" customHeight="1" spans="1:4">
      <c r="A24" s="105" t="s">
        <v>153</v>
      </c>
      <c r="B24" s="107"/>
      <c r="C24" s="107"/>
      <c r="D24" s="10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showZeros="0" workbookViewId="0">
      <selection activeCell="I17" sqref="I17"/>
    </sheetView>
  </sheetViews>
  <sheetFormatPr defaultColWidth="9" defaultRowHeight="14.25" outlineLevelCol="3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5" t="s">
        <v>736</v>
      </c>
    </row>
    <row r="2" ht="27" customHeight="1" spans="1:4">
      <c r="A2" s="96" t="s">
        <v>737</v>
      </c>
      <c r="B2" s="96"/>
      <c r="C2" s="96"/>
      <c r="D2" s="96"/>
    </row>
    <row r="3" spans="1:4">
      <c r="A3" s="97"/>
      <c r="B3" s="98"/>
      <c r="C3" s="98"/>
      <c r="D3" s="99" t="s">
        <v>611</v>
      </c>
    </row>
    <row r="4" ht="27" spans="1:4">
      <c r="A4" s="105" t="s">
        <v>694</v>
      </c>
      <c r="B4" s="149" t="s">
        <v>65</v>
      </c>
      <c r="C4" s="20" t="s">
        <v>66</v>
      </c>
      <c r="D4" s="20" t="s">
        <v>67</v>
      </c>
    </row>
    <row r="5" spans="1:4">
      <c r="A5" s="150" t="s">
        <v>695</v>
      </c>
      <c r="B5" s="102">
        <v>62550</v>
      </c>
      <c r="C5" s="102">
        <v>82750</v>
      </c>
      <c r="D5" s="151">
        <f>B5/C5</f>
        <v>0.7559</v>
      </c>
    </row>
    <row r="6" spans="1:4">
      <c r="A6" s="106" t="s">
        <v>696</v>
      </c>
      <c r="B6" s="102">
        <v>62550</v>
      </c>
      <c r="C6" s="102">
        <v>82750</v>
      </c>
      <c r="D6" s="151">
        <f>B6/C6</f>
        <v>0.7559</v>
      </c>
    </row>
    <row r="7" spans="1:4">
      <c r="A7" s="152" t="s">
        <v>697</v>
      </c>
      <c r="B7" s="25"/>
      <c r="C7" s="25"/>
      <c r="D7" s="151"/>
    </row>
    <row r="8" spans="1:4">
      <c r="A8" s="152" t="s">
        <v>698</v>
      </c>
      <c r="B8" s="25"/>
      <c r="C8" s="25"/>
      <c r="D8" s="151"/>
    </row>
    <row r="9" spans="1:4">
      <c r="A9" s="152" t="s">
        <v>699</v>
      </c>
      <c r="B9" s="25"/>
      <c r="C9" s="25"/>
      <c r="D9" s="151"/>
    </row>
    <row r="10" spans="1:4">
      <c r="A10" s="152" t="s">
        <v>700</v>
      </c>
      <c r="B10" s="25"/>
      <c r="C10" s="25"/>
      <c r="D10" s="151"/>
    </row>
    <row r="11" spans="1:4">
      <c r="A11" s="152" t="s">
        <v>701</v>
      </c>
      <c r="B11" s="25">
        <v>60500</v>
      </c>
      <c r="C11" s="25">
        <v>80000</v>
      </c>
      <c r="D11" s="153">
        <f t="shared" ref="D11:D14" si="0">B11/C11</f>
        <v>0.7563</v>
      </c>
    </row>
    <row r="12" spans="1:4">
      <c r="A12" s="152" t="s">
        <v>702</v>
      </c>
      <c r="B12" s="25"/>
      <c r="C12" s="25"/>
      <c r="D12" s="153"/>
    </row>
    <row r="13" spans="1:4">
      <c r="A13" s="152" t="s">
        <v>703</v>
      </c>
      <c r="B13" s="25">
        <v>600</v>
      </c>
      <c r="C13" s="25">
        <v>550</v>
      </c>
      <c r="D13" s="153">
        <f t="shared" si="0"/>
        <v>1.0909</v>
      </c>
    </row>
    <row r="14" spans="1:4">
      <c r="A14" s="152" t="s">
        <v>704</v>
      </c>
      <c r="B14" s="25">
        <v>500</v>
      </c>
      <c r="C14" s="25">
        <v>1000</v>
      </c>
      <c r="D14" s="153">
        <f t="shared" si="0"/>
        <v>0.5</v>
      </c>
    </row>
    <row r="15" spans="1:4">
      <c r="A15" s="152" t="s">
        <v>705</v>
      </c>
      <c r="B15" s="25"/>
      <c r="C15" s="25"/>
      <c r="D15" s="153"/>
    </row>
    <row r="16" spans="1:4">
      <c r="A16" s="152" t="s">
        <v>706</v>
      </c>
      <c r="B16" s="25"/>
      <c r="C16" s="25"/>
      <c r="D16" s="153"/>
    </row>
    <row r="17" spans="1:4">
      <c r="A17" s="152" t="s">
        <v>707</v>
      </c>
      <c r="B17" s="25">
        <v>950</v>
      </c>
      <c r="C17" s="25">
        <v>1200</v>
      </c>
      <c r="D17" s="153">
        <f>B17/C17</f>
        <v>0.7917</v>
      </c>
    </row>
    <row r="18" spans="1:4">
      <c r="A18" s="152" t="s">
        <v>708</v>
      </c>
      <c r="B18" s="25"/>
      <c r="C18" s="25"/>
      <c r="D18" s="151"/>
    </row>
    <row r="19" spans="1:4">
      <c r="A19" s="152" t="s">
        <v>709</v>
      </c>
      <c r="B19" s="102"/>
      <c r="C19" s="25"/>
      <c r="D19" s="151"/>
    </row>
    <row r="20" spans="1:4">
      <c r="A20" s="105" t="s">
        <v>710</v>
      </c>
      <c r="B20" s="102">
        <v>62550</v>
      </c>
      <c r="C20" s="102">
        <v>82750</v>
      </c>
      <c r="D20" s="151">
        <f t="shared" ref="D20:D23" si="1">B20/C20</f>
        <v>0.7559</v>
      </c>
    </row>
    <row r="21" spans="1:4">
      <c r="A21" s="154" t="s">
        <v>711</v>
      </c>
      <c r="B21" s="25"/>
      <c r="C21" s="25"/>
      <c r="D21" s="151"/>
    </row>
    <row r="22" spans="1:4">
      <c r="A22" s="154" t="s">
        <v>712</v>
      </c>
      <c r="B22" s="102">
        <v>26821</v>
      </c>
      <c r="C22" s="102">
        <v>15142</v>
      </c>
      <c r="D22" s="151">
        <f t="shared" si="1"/>
        <v>1.7713</v>
      </c>
    </row>
    <row r="23" spans="1:4">
      <c r="A23" s="106" t="s">
        <v>713</v>
      </c>
      <c r="B23" s="25">
        <v>1034</v>
      </c>
      <c r="C23" s="25">
        <v>62</v>
      </c>
      <c r="D23" s="153">
        <f t="shared" si="1"/>
        <v>16.6774</v>
      </c>
    </row>
    <row r="24" spans="1:4">
      <c r="A24" s="106" t="s">
        <v>714</v>
      </c>
      <c r="B24" s="25"/>
      <c r="C24" s="25"/>
      <c r="D24" s="153"/>
    </row>
    <row r="25" spans="1:4">
      <c r="A25" s="106" t="s">
        <v>715</v>
      </c>
      <c r="B25" s="25">
        <v>12676</v>
      </c>
      <c r="C25" s="25">
        <v>2187</v>
      </c>
      <c r="D25" s="153">
        <f>B25/C25</f>
        <v>5.7961</v>
      </c>
    </row>
    <row r="26" spans="1:4">
      <c r="A26" s="107" t="s">
        <v>716</v>
      </c>
      <c r="B26" s="25">
        <v>13111</v>
      </c>
      <c r="C26" s="25">
        <v>12893</v>
      </c>
      <c r="D26" s="153">
        <f>B26/C26</f>
        <v>1.0169</v>
      </c>
    </row>
    <row r="27" spans="1:4">
      <c r="A27" s="107" t="s">
        <v>717</v>
      </c>
      <c r="B27" s="25"/>
      <c r="C27" s="25"/>
      <c r="D27" s="151"/>
    </row>
    <row r="28" spans="1:4">
      <c r="A28" s="105" t="s">
        <v>108</v>
      </c>
      <c r="B28" s="102">
        <v>89371</v>
      </c>
      <c r="C28" s="102">
        <f>C20+C22</f>
        <v>97892</v>
      </c>
      <c r="D28" s="151">
        <f>B28/C28</f>
        <v>0.913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4"/>
  <sheetViews>
    <sheetView showZeros="0" topLeftCell="A31" workbookViewId="0">
      <selection activeCell="B65" sqref="B65"/>
    </sheetView>
  </sheetViews>
  <sheetFormatPr defaultColWidth="9" defaultRowHeight="14.25" outlineLevelCol="3"/>
  <cols>
    <col min="1" max="1" width="58.125" style="129" customWidth="1"/>
    <col min="2" max="2" width="11.5" style="129" customWidth="1"/>
    <col min="3" max="3" width="10.625" style="130" customWidth="1"/>
    <col min="4" max="4" width="14.875" style="129" customWidth="1"/>
    <col min="5" max="16384" width="9" style="129"/>
  </cols>
  <sheetData>
    <row r="1" ht="19.15" customHeight="1" spans="1:1">
      <c r="A1" s="131" t="s">
        <v>738</v>
      </c>
    </row>
    <row r="2" ht="23.45" customHeight="1" spans="1:4">
      <c r="A2" s="132" t="s">
        <v>739</v>
      </c>
      <c r="B2" s="132"/>
      <c r="C2" s="133"/>
      <c r="D2" s="132"/>
    </row>
    <row r="3" ht="17.45" customHeight="1" spans="1:4">
      <c r="A3" s="134"/>
      <c r="B3" s="135"/>
      <c r="C3" s="136"/>
      <c r="D3" s="137" t="s">
        <v>611</v>
      </c>
    </row>
    <row r="4" ht="27" spans="1:4">
      <c r="A4" s="138" t="s">
        <v>694</v>
      </c>
      <c r="B4" s="138" t="s">
        <v>65</v>
      </c>
      <c r="C4" s="139" t="s">
        <v>66</v>
      </c>
      <c r="D4" s="139" t="s">
        <v>67</v>
      </c>
    </row>
    <row r="5" spans="1:4">
      <c r="A5" s="140" t="s">
        <v>740</v>
      </c>
      <c r="B5" s="141">
        <f>B6</f>
        <v>20</v>
      </c>
      <c r="C5" s="142"/>
      <c r="D5" s="143"/>
    </row>
    <row r="6" spans="1:4">
      <c r="A6" s="144" t="s">
        <v>741</v>
      </c>
      <c r="B6" s="142">
        <v>20</v>
      </c>
      <c r="C6" s="142">
        <v>0</v>
      </c>
      <c r="D6" s="143"/>
    </row>
    <row r="7" spans="1:4">
      <c r="A7" s="144" t="s">
        <v>742</v>
      </c>
      <c r="B7" s="142"/>
      <c r="C7" s="142"/>
      <c r="D7" s="143"/>
    </row>
    <row r="8" spans="1:4">
      <c r="A8" s="140" t="s">
        <v>743</v>
      </c>
      <c r="B8" s="141">
        <v>907</v>
      </c>
      <c r="C8" s="142"/>
      <c r="D8" s="143"/>
    </row>
    <row r="9" spans="1:4">
      <c r="A9" s="144" t="s">
        <v>744</v>
      </c>
      <c r="B9" s="142">
        <v>907</v>
      </c>
      <c r="C9" s="142"/>
      <c r="D9" s="143"/>
    </row>
    <row r="10" spans="1:4">
      <c r="A10" s="140" t="s">
        <v>722</v>
      </c>
      <c r="B10" s="142"/>
      <c r="C10" s="142"/>
      <c r="D10" s="143"/>
    </row>
    <row r="11" spans="1:4">
      <c r="A11" s="140" t="s">
        <v>723</v>
      </c>
      <c r="B11" s="141">
        <f>B12+B22+B25</f>
        <v>29964</v>
      </c>
      <c r="C11" s="141">
        <f>C12+C22+C25</f>
        <v>51358</v>
      </c>
      <c r="D11" s="145">
        <f>B11/C11</f>
        <v>0.5834</v>
      </c>
    </row>
    <row r="12" spans="1:4">
      <c r="A12" s="128" t="s">
        <v>745</v>
      </c>
      <c r="B12" s="142">
        <v>28514</v>
      </c>
      <c r="C12" s="142">
        <f>SUM(C13:C20)</f>
        <v>50302</v>
      </c>
      <c r="D12" s="143">
        <f>B12/C12</f>
        <v>0.5669</v>
      </c>
    </row>
    <row r="13" spans="1:4">
      <c r="A13" s="128" t="s">
        <v>746</v>
      </c>
      <c r="B13" s="142">
        <v>8000</v>
      </c>
      <c r="C13" s="142">
        <v>23550</v>
      </c>
      <c r="D13" s="143">
        <f>B13/C13</f>
        <v>0.3397</v>
      </c>
    </row>
    <row r="14" spans="1:4">
      <c r="A14" s="128" t="s">
        <v>747</v>
      </c>
      <c r="B14" s="142"/>
      <c r="C14" s="142">
        <v>968</v>
      </c>
      <c r="D14" s="143">
        <f t="shared" ref="D14:D20" si="0">B14/C14</f>
        <v>0</v>
      </c>
    </row>
    <row r="15" spans="1:4">
      <c r="A15" s="128" t="s">
        <v>748</v>
      </c>
      <c r="B15" s="142">
        <v>1686</v>
      </c>
      <c r="C15" s="142">
        <v>1357</v>
      </c>
      <c r="D15" s="143">
        <f t="shared" si="0"/>
        <v>1.2424</v>
      </c>
    </row>
    <row r="16" spans="1:4">
      <c r="A16" s="128" t="s">
        <v>749</v>
      </c>
      <c r="B16" s="142"/>
      <c r="C16" s="142"/>
      <c r="D16" s="143"/>
    </row>
    <row r="17" ht="15" customHeight="1" spans="1:4">
      <c r="A17" s="128" t="s">
        <v>750</v>
      </c>
      <c r="B17" s="142">
        <v>2670</v>
      </c>
      <c r="C17" s="142">
        <v>380</v>
      </c>
      <c r="D17" s="143">
        <f t="shared" si="0"/>
        <v>7.0263</v>
      </c>
    </row>
    <row r="18" spans="1:4">
      <c r="A18" s="128" t="s">
        <v>751</v>
      </c>
      <c r="B18" s="142"/>
      <c r="C18" s="142"/>
      <c r="D18" s="143"/>
    </row>
    <row r="19" spans="1:4">
      <c r="A19" s="128" t="s">
        <v>752</v>
      </c>
      <c r="B19" s="142">
        <v>372</v>
      </c>
      <c r="C19" s="142">
        <v>36</v>
      </c>
      <c r="D19" s="143">
        <f t="shared" si="0"/>
        <v>10.3333</v>
      </c>
    </row>
    <row r="20" spans="1:4">
      <c r="A20" s="128" t="s">
        <v>753</v>
      </c>
      <c r="B20" s="142">
        <v>15786</v>
      </c>
      <c r="C20" s="142">
        <v>24011</v>
      </c>
      <c r="D20" s="143">
        <f t="shared" si="0"/>
        <v>0.6574</v>
      </c>
    </row>
    <row r="21" spans="1:4">
      <c r="A21" s="128" t="s">
        <v>754</v>
      </c>
      <c r="B21" s="142"/>
      <c r="C21" s="142"/>
      <c r="D21" s="143"/>
    </row>
    <row r="22" spans="1:4">
      <c r="A22" s="128" t="s">
        <v>755</v>
      </c>
      <c r="B22" s="142">
        <v>500</v>
      </c>
      <c r="C22" s="142">
        <v>36</v>
      </c>
      <c r="D22" s="143">
        <f>B22/C22</f>
        <v>13.8889</v>
      </c>
    </row>
    <row r="23" spans="1:4">
      <c r="A23" s="128" t="s">
        <v>756</v>
      </c>
      <c r="B23" s="142"/>
      <c r="C23" s="142"/>
      <c r="D23" s="143"/>
    </row>
    <row r="24" spans="1:4">
      <c r="A24" s="128" t="s">
        <v>757</v>
      </c>
      <c r="B24" s="142">
        <v>500</v>
      </c>
      <c r="C24" s="142">
        <v>36</v>
      </c>
      <c r="D24" s="143">
        <f>B24/C24</f>
        <v>13.8889</v>
      </c>
    </row>
    <row r="25" spans="1:4">
      <c r="A25" s="128" t="s">
        <v>758</v>
      </c>
      <c r="B25" s="142">
        <v>950</v>
      </c>
      <c r="C25" s="142">
        <f>C26+C27</f>
        <v>1020</v>
      </c>
      <c r="D25" s="143">
        <f>B25/C25</f>
        <v>0.9314</v>
      </c>
    </row>
    <row r="26" spans="1:4">
      <c r="A26" s="128" t="s">
        <v>759</v>
      </c>
      <c r="B26" s="142">
        <v>900</v>
      </c>
      <c r="C26" s="142">
        <v>969</v>
      </c>
      <c r="D26" s="143">
        <f>B26/C26</f>
        <v>0.9288</v>
      </c>
    </row>
    <row r="27" spans="1:4">
      <c r="A27" s="128" t="s">
        <v>760</v>
      </c>
      <c r="B27" s="142">
        <v>50</v>
      </c>
      <c r="C27" s="142">
        <v>51</v>
      </c>
      <c r="D27" s="143">
        <f>B27/C27</f>
        <v>0.9804</v>
      </c>
    </row>
    <row r="28" spans="1:4">
      <c r="A28" s="140" t="s">
        <v>724</v>
      </c>
      <c r="B28" s="141">
        <v>713</v>
      </c>
      <c r="C28" s="141">
        <v>246</v>
      </c>
      <c r="D28" s="143">
        <f>B28/C28</f>
        <v>2.8984</v>
      </c>
    </row>
    <row r="29" spans="1:4">
      <c r="A29" s="128" t="s">
        <v>761</v>
      </c>
      <c r="B29" s="142">
        <v>15</v>
      </c>
      <c r="C29" s="142"/>
      <c r="D29" s="143"/>
    </row>
    <row r="30" spans="1:4">
      <c r="A30" s="128" t="s">
        <v>762</v>
      </c>
      <c r="B30" s="142">
        <v>664</v>
      </c>
      <c r="C30" s="142"/>
      <c r="D30" s="143"/>
    </row>
    <row r="31" spans="1:4">
      <c r="A31" s="128" t="s">
        <v>763</v>
      </c>
      <c r="B31" s="142">
        <v>34</v>
      </c>
      <c r="C31" s="142"/>
      <c r="D31" s="143"/>
    </row>
    <row r="32" spans="1:4">
      <c r="A32" s="128" t="s">
        <v>764</v>
      </c>
      <c r="B32" s="142"/>
      <c r="C32" s="142">
        <v>246</v>
      </c>
      <c r="D32" s="143">
        <f>B32/C32</f>
        <v>0</v>
      </c>
    </row>
    <row r="33" spans="1:4">
      <c r="A33" s="140" t="s">
        <v>725</v>
      </c>
      <c r="B33" s="142"/>
      <c r="C33" s="142"/>
      <c r="D33" s="143"/>
    </row>
    <row r="34" spans="1:4">
      <c r="A34" s="140" t="s">
        <v>765</v>
      </c>
      <c r="B34" s="141">
        <v>1545</v>
      </c>
      <c r="C34" s="142"/>
      <c r="D34" s="143"/>
    </row>
    <row r="35" spans="1:4">
      <c r="A35" s="128" t="s">
        <v>744</v>
      </c>
      <c r="B35" s="142">
        <v>1545</v>
      </c>
      <c r="C35" s="142"/>
      <c r="D35" s="143"/>
    </row>
    <row r="36" spans="1:4">
      <c r="A36" s="140" t="s">
        <v>766</v>
      </c>
      <c r="B36" s="141">
        <v>4968</v>
      </c>
      <c r="C36" s="141">
        <v>1003</v>
      </c>
      <c r="D36" s="145">
        <f>B36/C36</f>
        <v>4.9531</v>
      </c>
    </row>
    <row r="37" spans="1:4">
      <c r="A37" s="128" t="s">
        <v>767</v>
      </c>
      <c r="B37" s="146">
        <v>180</v>
      </c>
      <c r="C37" s="141"/>
      <c r="D37" s="145"/>
    </row>
    <row r="38" spans="1:4">
      <c r="A38" s="128" t="s">
        <v>768</v>
      </c>
      <c r="B38" s="142">
        <v>20</v>
      </c>
      <c r="C38" s="142"/>
      <c r="D38" s="143"/>
    </row>
    <row r="39" spans="1:4">
      <c r="A39" s="128" t="s">
        <v>769</v>
      </c>
      <c r="B39" s="142">
        <v>20</v>
      </c>
      <c r="C39" s="142"/>
      <c r="D39" s="143"/>
    </row>
    <row r="40" spans="1:4">
      <c r="A40" s="128" t="s">
        <v>770</v>
      </c>
      <c r="B40" s="142">
        <v>4768</v>
      </c>
      <c r="C40" s="142">
        <v>1003</v>
      </c>
      <c r="D40" s="143">
        <f t="shared" ref="D38:D64" si="1">B40/C40</f>
        <v>4.7537</v>
      </c>
    </row>
    <row r="41" spans="1:4">
      <c r="A41" s="128" t="s">
        <v>771</v>
      </c>
      <c r="B41" s="142">
        <v>154</v>
      </c>
      <c r="C41" s="142">
        <v>167</v>
      </c>
      <c r="D41" s="143">
        <f t="shared" si="1"/>
        <v>0.9222</v>
      </c>
    </row>
    <row r="42" spans="1:4">
      <c r="A42" s="128" t="s">
        <v>772</v>
      </c>
      <c r="B42" s="142">
        <v>3323</v>
      </c>
      <c r="C42" s="142">
        <v>465</v>
      </c>
      <c r="D42" s="143">
        <f t="shared" si="1"/>
        <v>7.1462</v>
      </c>
    </row>
    <row r="43" spans="1:4">
      <c r="A43" s="128" t="s">
        <v>773</v>
      </c>
      <c r="B43" s="142"/>
      <c r="C43" s="142">
        <v>62</v>
      </c>
      <c r="D43" s="143">
        <f t="shared" si="1"/>
        <v>0</v>
      </c>
    </row>
    <row r="44" spans="1:4">
      <c r="A44" s="128" t="s">
        <v>774</v>
      </c>
      <c r="B44" s="142">
        <v>25</v>
      </c>
      <c r="C44" s="142">
        <v>309</v>
      </c>
      <c r="D44" s="143">
        <f t="shared" si="1"/>
        <v>0.0809</v>
      </c>
    </row>
    <row r="45" spans="1:4">
      <c r="A45" s="128" t="s">
        <v>775</v>
      </c>
      <c r="B45" s="142">
        <v>1266</v>
      </c>
      <c r="C45" s="142"/>
      <c r="D45" s="143"/>
    </row>
    <row r="46" spans="1:4">
      <c r="A46" s="140" t="s">
        <v>776</v>
      </c>
      <c r="B46" s="141">
        <v>16515</v>
      </c>
      <c r="C46" s="141">
        <v>16784</v>
      </c>
      <c r="D46" s="145">
        <f t="shared" si="1"/>
        <v>0.984</v>
      </c>
    </row>
    <row r="47" spans="1:4">
      <c r="A47" s="128" t="s">
        <v>777</v>
      </c>
      <c r="B47" s="142">
        <v>16515</v>
      </c>
      <c r="C47" s="142">
        <f>SUM(C48:C50)</f>
        <v>16784</v>
      </c>
      <c r="D47" s="143">
        <f t="shared" si="1"/>
        <v>0.984</v>
      </c>
    </row>
    <row r="48" spans="1:4">
      <c r="A48" s="128" t="s">
        <v>778</v>
      </c>
      <c r="B48" s="142">
        <v>805</v>
      </c>
      <c r="C48" s="142">
        <v>805</v>
      </c>
      <c r="D48" s="143">
        <f t="shared" si="1"/>
        <v>1</v>
      </c>
    </row>
    <row r="49" spans="1:4">
      <c r="A49" s="128" t="s">
        <v>779</v>
      </c>
      <c r="B49" s="142">
        <v>1924</v>
      </c>
      <c r="C49" s="142">
        <v>3230</v>
      </c>
      <c r="D49" s="143">
        <f t="shared" si="1"/>
        <v>0.5957</v>
      </c>
    </row>
    <row r="50" spans="1:4">
      <c r="A50" s="128" t="s">
        <v>780</v>
      </c>
      <c r="B50" s="142">
        <v>13786</v>
      </c>
      <c r="C50" s="142">
        <v>12749</v>
      </c>
      <c r="D50" s="143">
        <f t="shared" si="1"/>
        <v>1.0813</v>
      </c>
    </row>
    <row r="51" spans="1:4">
      <c r="A51" s="140" t="s">
        <v>781</v>
      </c>
      <c r="B51" s="141">
        <v>50</v>
      </c>
      <c r="C51" s="141">
        <v>168</v>
      </c>
      <c r="D51" s="145">
        <f t="shared" si="1"/>
        <v>0.2976</v>
      </c>
    </row>
    <row r="52" spans="1:4">
      <c r="A52" s="128" t="s">
        <v>782</v>
      </c>
      <c r="B52" s="142">
        <v>50</v>
      </c>
      <c r="C52" s="142">
        <f>C53+C54+C55</f>
        <v>168</v>
      </c>
      <c r="D52" s="143">
        <f t="shared" si="1"/>
        <v>0.2976</v>
      </c>
    </row>
    <row r="53" spans="1:4">
      <c r="A53" s="128" t="s">
        <v>783</v>
      </c>
      <c r="B53" s="142">
        <v>12</v>
      </c>
      <c r="C53" s="142">
        <v>3</v>
      </c>
      <c r="D53" s="143">
        <f t="shared" si="1"/>
        <v>4</v>
      </c>
    </row>
    <row r="54" spans="1:4">
      <c r="A54" s="128" t="s">
        <v>784</v>
      </c>
      <c r="B54" s="142"/>
      <c r="C54" s="142">
        <v>21</v>
      </c>
      <c r="D54" s="143">
        <f t="shared" si="1"/>
        <v>0</v>
      </c>
    </row>
    <row r="55" spans="1:4">
      <c r="A55" s="128" t="s">
        <v>785</v>
      </c>
      <c r="B55" s="142">
        <v>38</v>
      </c>
      <c r="C55" s="142">
        <v>144</v>
      </c>
      <c r="D55" s="143">
        <f t="shared" si="1"/>
        <v>0.2639</v>
      </c>
    </row>
    <row r="56" spans="1:4">
      <c r="A56" s="138" t="s">
        <v>731</v>
      </c>
      <c r="B56" s="141">
        <f>B51+B46+B36+B28+B11+B34+B8+B5</f>
        <v>54682</v>
      </c>
      <c r="C56" s="141">
        <f>C51+C46+C36+C28+C11</f>
        <v>69559</v>
      </c>
      <c r="D56" s="145">
        <f t="shared" si="1"/>
        <v>0.7861</v>
      </c>
    </row>
    <row r="57" spans="1:4">
      <c r="A57" s="147" t="s">
        <v>138</v>
      </c>
      <c r="B57" s="141">
        <v>580</v>
      </c>
      <c r="C57" s="141">
        <v>14739</v>
      </c>
      <c r="D57" s="145">
        <f t="shared" si="1"/>
        <v>0.0394</v>
      </c>
    </row>
    <row r="58" spans="1:4">
      <c r="A58" s="147" t="s">
        <v>139</v>
      </c>
      <c r="B58" s="141">
        <f>B61+B63</f>
        <v>32305</v>
      </c>
      <c r="C58" s="141">
        <v>13594</v>
      </c>
      <c r="D58" s="145">
        <f t="shared" si="1"/>
        <v>2.3764</v>
      </c>
    </row>
    <row r="59" spans="1:4">
      <c r="A59" s="148" t="s">
        <v>732</v>
      </c>
      <c r="B59" s="142"/>
      <c r="C59" s="142"/>
      <c r="D59" s="143"/>
    </row>
    <row r="60" spans="1:4">
      <c r="A60" s="148" t="s">
        <v>733</v>
      </c>
      <c r="B60" s="142">
        <v>1804</v>
      </c>
      <c r="C60" s="142"/>
      <c r="D60" s="143"/>
    </row>
    <row r="61" spans="1:4">
      <c r="A61" s="148" t="s">
        <v>604</v>
      </c>
      <c r="B61" s="142">
        <v>30550</v>
      </c>
      <c r="C61" s="142">
        <v>13594</v>
      </c>
      <c r="D61" s="143">
        <f t="shared" si="1"/>
        <v>2.2473</v>
      </c>
    </row>
    <row r="62" spans="1:4">
      <c r="A62" s="148" t="s">
        <v>734</v>
      </c>
      <c r="B62" s="142"/>
      <c r="C62" s="142"/>
      <c r="D62" s="143"/>
    </row>
    <row r="63" spans="1:4">
      <c r="A63" s="148" t="s">
        <v>735</v>
      </c>
      <c r="B63" s="142">
        <v>1755</v>
      </c>
      <c r="C63" s="142"/>
      <c r="D63" s="143"/>
    </row>
    <row r="64" spans="1:4">
      <c r="A64" s="138" t="s">
        <v>153</v>
      </c>
      <c r="B64" s="141">
        <f>B56+B57+B58</f>
        <v>87567</v>
      </c>
      <c r="C64" s="141">
        <f>C56+C57+C58</f>
        <v>97892</v>
      </c>
      <c r="D64" s="145">
        <f t="shared" si="1"/>
        <v>0.8945</v>
      </c>
    </row>
  </sheetData>
  <mergeCells count="1">
    <mergeCell ref="A2:D2"/>
  </mergeCells>
  <pageMargins left="0.707638888888889" right="0.707638888888889" top="0.432638888888889" bottom="0.275" header="0.313888888888889" footer="0.313888888888889"/>
  <pageSetup paperSize="9" scale="8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Y15" sqref="Y15"/>
    </sheetView>
  </sheetViews>
  <sheetFormatPr defaultColWidth="9" defaultRowHeight="14.25"/>
  <cols>
    <col min="1" max="1" width="29.625" customWidth="1"/>
    <col min="2" max="20" width="3.25" style="116" customWidth="1"/>
    <col min="21" max="21" width="7.125" customWidth="1"/>
  </cols>
  <sheetData>
    <row r="1" ht="18.6" customHeight="1" spans="1:1">
      <c r="A1" s="15" t="s">
        <v>786</v>
      </c>
    </row>
    <row r="2" ht="28" customHeight="1" spans="1:21">
      <c r="A2" s="96" t="s">
        <v>787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U3" s="99" t="s">
        <v>611</v>
      </c>
    </row>
    <row r="4" ht="45.95" customHeight="1" spans="1:21">
      <c r="A4" s="119" t="s">
        <v>612</v>
      </c>
      <c r="B4" s="120" t="s">
        <v>658</v>
      </c>
      <c r="C4" s="121" t="s">
        <v>788</v>
      </c>
      <c r="D4" s="121" t="s">
        <v>789</v>
      </c>
      <c r="E4" s="121" t="s">
        <v>790</v>
      </c>
      <c r="F4" s="121" t="s">
        <v>791</v>
      </c>
      <c r="G4" s="121" t="s">
        <v>792</v>
      </c>
      <c r="H4" s="121" t="s">
        <v>793</v>
      </c>
      <c r="I4" s="121" t="s">
        <v>794</v>
      </c>
      <c r="J4" s="21" t="s">
        <v>795</v>
      </c>
      <c r="K4" s="21" t="s">
        <v>796</v>
      </c>
      <c r="L4" s="21" t="s">
        <v>797</v>
      </c>
      <c r="M4" s="21" t="s">
        <v>798</v>
      </c>
      <c r="N4" s="21" t="s">
        <v>799</v>
      </c>
      <c r="O4" s="21" t="s">
        <v>800</v>
      </c>
      <c r="P4" s="21" t="s">
        <v>801</v>
      </c>
      <c r="Q4" s="21" t="s">
        <v>802</v>
      </c>
      <c r="R4" s="21" t="s">
        <v>803</v>
      </c>
      <c r="S4" s="21" t="s">
        <v>804</v>
      </c>
      <c r="T4" s="21" t="s">
        <v>805</v>
      </c>
      <c r="U4" s="21" t="s">
        <v>680</v>
      </c>
    </row>
    <row r="5" ht="22" customHeight="1" spans="1:21">
      <c r="A5" s="107" t="s">
        <v>740</v>
      </c>
      <c r="B5" s="122" t="s">
        <v>806</v>
      </c>
      <c r="C5" s="123" t="s">
        <v>806</v>
      </c>
      <c r="D5" s="123" t="s">
        <v>806</v>
      </c>
      <c r="E5" s="123" t="s">
        <v>806</v>
      </c>
      <c r="F5" s="123" t="s">
        <v>806</v>
      </c>
      <c r="G5" s="123" t="s">
        <v>806</v>
      </c>
      <c r="H5" s="123" t="s">
        <v>806</v>
      </c>
      <c r="I5" s="123" t="s">
        <v>806</v>
      </c>
      <c r="J5" s="123" t="s">
        <v>806</v>
      </c>
      <c r="K5" s="123" t="s">
        <v>806</v>
      </c>
      <c r="L5" s="123" t="s">
        <v>806</v>
      </c>
      <c r="M5" s="123" t="s">
        <v>806</v>
      </c>
      <c r="N5" s="123" t="s">
        <v>806</v>
      </c>
      <c r="O5" s="123" t="s">
        <v>806</v>
      </c>
      <c r="P5" s="123" t="s">
        <v>806</v>
      </c>
      <c r="Q5" s="123" t="s">
        <v>806</v>
      </c>
      <c r="R5" s="123" t="s">
        <v>806</v>
      </c>
      <c r="S5" s="123" t="s">
        <v>806</v>
      </c>
      <c r="T5" s="123" t="s">
        <v>806</v>
      </c>
      <c r="U5" s="123" t="s">
        <v>806</v>
      </c>
    </row>
    <row r="6" ht="22" customHeight="1" spans="1:21">
      <c r="A6" s="107" t="s">
        <v>721</v>
      </c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8"/>
    </row>
    <row r="7" ht="22" customHeight="1" spans="1:21">
      <c r="A7" s="107" t="s">
        <v>722</v>
      </c>
      <c r="B7" s="122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8"/>
    </row>
    <row r="8" ht="22" customHeight="1" spans="1:21">
      <c r="A8" s="107" t="s">
        <v>723</v>
      </c>
      <c r="B8" s="122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8"/>
    </row>
    <row r="9" ht="22" customHeight="1" spans="1:21">
      <c r="A9" s="107" t="s">
        <v>724</v>
      </c>
      <c r="B9" s="12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8"/>
    </row>
    <row r="10" ht="22" customHeight="1" spans="1:21">
      <c r="A10" s="107" t="s">
        <v>725</v>
      </c>
      <c r="B10" s="12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8"/>
    </row>
    <row r="11" ht="22" customHeight="1" spans="1:21">
      <c r="A11" s="107" t="s">
        <v>765</v>
      </c>
      <c r="B11" s="122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8"/>
    </row>
    <row r="12" ht="22" customHeight="1" spans="1:21">
      <c r="A12" s="107" t="s">
        <v>727</v>
      </c>
      <c r="B12" s="12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8"/>
    </row>
    <row r="13" ht="22" customHeight="1" spans="1:21">
      <c r="A13" s="107" t="s">
        <v>728</v>
      </c>
      <c r="B13" s="12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8"/>
    </row>
    <row r="14" ht="22" customHeight="1" spans="1:21">
      <c r="A14" s="107" t="s">
        <v>729</v>
      </c>
      <c r="B14" s="122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8"/>
    </row>
    <row r="15" ht="22" customHeight="1" spans="1:21">
      <c r="A15" s="107" t="s">
        <v>730</v>
      </c>
      <c r="B15" s="122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8"/>
    </row>
    <row r="16" s="115" customFormat="1" ht="25.35" customHeight="1" spans="1:21">
      <c r="A16" s="105" t="s">
        <v>658</v>
      </c>
      <c r="B16" s="124" t="s">
        <v>806</v>
      </c>
      <c r="C16" s="125" t="s">
        <v>806</v>
      </c>
      <c r="D16" s="125" t="s">
        <v>806</v>
      </c>
      <c r="E16" s="125" t="s">
        <v>806</v>
      </c>
      <c r="F16" s="125" t="s">
        <v>806</v>
      </c>
      <c r="G16" s="125" t="s">
        <v>806</v>
      </c>
      <c r="H16" s="125" t="s">
        <v>806</v>
      </c>
      <c r="I16" s="125" t="s">
        <v>806</v>
      </c>
      <c r="J16" s="125" t="s">
        <v>806</v>
      </c>
      <c r="K16" s="125" t="s">
        <v>806</v>
      </c>
      <c r="L16" s="125" t="s">
        <v>806</v>
      </c>
      <c r="M16" s="125" t="s">
        <v>806</v>
      </c>
      <c r="N16" s="125" t="s">
        <v>806</v>
      </c>
      <c r="O16" s="125" t="s">
        <v>806</v>
      </c>
      <c r="P16" s="125" t="s">
        <v>806</v>
      </c>
      <c r="Q16" s="125" t="s">
        <v>806</v>
      </c>
      <c r="R16" s="125" t="s">
        <v>806</v>
      </c>
      <c r="S16" s="125" t="s">
        <v>806</v>
      </c>
      <c r="T16" s="125" t="s">
        <v>806</v>
      </c>
      <c r="U16" s="125" t="s">
        <v>806</v>
      </c>
    </row>
    <row r="17" ht="39.6" customHeight="1" spans="1:21">
      <c r="A17" s="126" t="s">
        <v>807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6"/>
    </row>
  </sheetData>
  <mergeCells count="2">
    <mergeCell ref="A2:U2"/>
    <mergeCell ref="A17:U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H36" sqref="H36:H37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15" t="s">
        <v>808</v>
      </c>
    </row>
    <row r="2" ht="27" customHeight="1" spans="1:4">
      <c r="A2" s="96" t="s">
        <v>809</v>
      </c>
      <c r="B2" s="96"/>
      <c r="C2" s="96"/>
      <c r="D2" s="96"/>
    </row>
    <row r="3" spans="1:4">
      <c r="A3" s="97"/>
      <c r="B3" s="98"/>
      <c r="C3" s="98"/>
      <c r="D3" s="111" t="s">
        <v>611</v>
      </c>
    </row>
    <row r="4" ht="33" customHeight="1" spans="1:4">
      <c r="A4" s="100" t="s">
        <v>612</v>
      </c>
      <c r="B4" s="100" t="s">
        <v>65</v>
      </c>
      <c r="C4" s="20" t="s">
        <v>66</v>
      </c>
      <c r="D4" s="20" t="s">
        <v>67</v>
      </c>
    </row>
    <row r="5" ht="21" customHeight="1" spans="1:4">
      <c r="A5" s="107" t="s">
        <v>810</v>
      </c>
      <c r="B5" s="107"/>
      <c r="C5" s="107"/>
      <c r="D5" s="107"/>
    </row>
    <row r="6" ht="21" customHeight="1" spans="1:4">
      <c r="A6" s="107" t="s">
        <v>811</v>
      </c>
      <c r="B6" s="107"/>
      <c r="C6" s="107"/>
      <c r="D6" s="107"/>
    </row>
    <row r="7" ht="21" customHeight="1" spans="1:4">
      <c r="A7" s="107" t="s">
        <v>812</v>
      </c>
      <c r="B7" s="107"/>
      <c r="C7" s="107"/>
      <c r="D7" s="107"/>
    </row>
    <row r="8" ht="21" customHeight="1" spans="1:4">
      <c r="A8" s="107" t="s">
        <v>813</v>
      </c>
      <c r="B8" s="107"/>
      <c r="C8" s="107"/>
      <c r="D8" s="107"/>
    </row>
    <row r="9" ht="21" customHeight="1" spans="1:4">
      <c r="A9" s="107" t="s">
        <v>814</v>
      </c>
      <c r="B9" s="107"/>
      <c r="C9" s="107"/>
      <c r="D9" s="107"/>
    </row>
    <row r="10" ht="21" customHeight="1" spans="1:4">
      <c r="A10" s="105" t="s">
        <v>710</v>
      </c>
      <c r="B10" s="107"/>
      <c r="C10" s="107"/>
      <c r="D10" s="107"/>
    </row>
    <row r="11" ht="21" customHeight="1" spans="1:4">
      <c r="A11" s="112" t="s">
        <v>815</v>
      </c>
      <c r="B11" s="112"/>
      <c r="C11" s="112"/>
      <c r="D11" s="112"/>
    </row>
    <row r="12" ht="21" customHeight="1" spans="1:4">
      <c r="A12" s="113" t="s">
        <v>816</v>
      </c>
      <c r="B12" s="112"/>
      <c r="C12" s="112"/>
      <c r="D12" s="112"/>
    </row>
    <row r="13" ht="21" customHeight="1" spans="1:4">
      <c r="A13" s="114" t="s">
        <v>108</v>
      </c>
      <c r="B13" s="112"/>
      <c r="C13" s="112"/>
      <c r="D13" s="11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H36" sqref="H36:H37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15" t="s">
        <v>817</v>
      </c>
    </row>
    <row r="2" ht="20.25" spans="1:4">
      <c r="A2" s="96" t="s">
        <v>818</v>
      </c>
      <c r="B2" s="96"/>
      <c r="C2" s="96"/>
      <c r="D2" s="96"/>
    </row>
    <row r="3" spans="1:4">
      <c r="A3" s="97"/>
      <c r="B3" s="98"/>
      <c r="C3" s="98"/>
      <c r="D3" s="99" t="s">
        <v>611</v>
      </c>
    </row>
    <row r="4" ht="36" customHeight="1" spans="1:4">
      <c r="A4" s="110" t="s">
        <v>612</v>
      </c>
      <c r="B4" s="110" t="s">
        <v>65</v>
      </c>
      <c r="C4" s="20" t="s">
        <v>66</v>
      </c>
      <c r="D4" s="20" t="s">
        <v>67</v>
      </c>
    </row>
    <row r="5" ht="20" customHeight="1" spans="1:4">
      <c r="A5" s="107" t="s">
        <v>819</v>
      </c>
      <c r="B5" s="107"/>
      <c r="C5" s="107"/>
      <c r="D5" s="107"/>
    </row>
    <row r="6" ht="20" customHeight="1" spans="1:4">
      <c r="A6" s="107" t="s">
        <v>820</v>
      </c>
      <c r="B6" s="107"/>
      <c r="C6" s="107"/>
      <c r="D6" s="107"/>
    </row>
    <row r="7" ht="20" customHeight="1" spans="1:4">
      <c r="A7" s="107" t="s">
        <v>821</v>
      </c>
      <c r="B7" s="107"/>
      <c r="C7" s="107"/>
      <c r="D7" s="107"/>
    </row>
    <row r="8" ht="20" customHeight="1" spans="1:4">
      <c r="A8" s="107" t="s">
        <v>822</v>
      </c>
      <c r="B8" s="107"/>
      <c r="C8" s="107"/>
      <c r="D8" s="107"/>
    </row>
    <row r="9" ht="20" customHeight="1" spans="1:4">
      <c r="A9" s="107" t="s">
        <v>823</v>
      </c>
      <c r="B9" s="107"/>
      <c r="C9" s="107"/>
      <c r="D9" s="107"/>
    </row>
    <row r="10" ht="20" customHeight="1" spans="1:4">
      <c r="A10" s="105" t="s">
        <v>731</v>
      </c>
      <c r="B10" s="107"/>
      <c r="C10" s="107"/>
      <c r="D10" s="107"/>
    </row>
    <row r="11" ht="20" customHeight="1" spans="1:4">
      <c r="A11" s="107" t="s">
        <v>824</v>
      </c>
      <c r="B11" s="107"/>
      <c r="C11" s="107"/>
      <c r="D11" s="107"/>
    </row>
    <row r="12" ht="20" customHeight="1" spans="1:4">
      <c r="A12" s="107" t="s">
        <v>825</v>
      </c>
      <c r="B12" s="107"/>
      <c r="C12" s="107"/>
      <c r="D12" s="107"/>
    </row>
    <row r="13" ht="20" customHeight="1" spans="1:4">
      <c r="A13" s="105" t="s">
        <v>153</v>
      </c>
      <c r="B13" s="107"/>
      <c r="C13" s="107"/>
      <c r="D13" s="10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showZeros="0" workbookViewId="0">
      <selection activeCell="K13" sqref="K13"/>
    </sheetView>
  </sheetViews>
  <sheetFormatPr defaultColWidth="9" defaultRowHeight="14.25" outlineLevelCol="3"/>
  <cols>
    <col min="1" max="1" width="50.75" customWidth="1"/>
    <col min="2" max="2" width="13" customWidth="1"/>
    <col min="3" max="3" width="14.75" customWidth="1"/>
    <col min="4" max="4" width="18" customWidth="1"/>
  </cols>
  <sheetData>
    <row r="1" spans="1:1">
      <c r="A1" s="15" t="s">
        <v>826</v>
      </c>
    </row>
    <row r="2" ht="24" customHeight="1" spans="1:4">
      <c r="A2" s="96" t="s">
        <v>827</v>
      </c>
      <c r="B2" s="96"/>
      <c r="C2" s="96"/>
      <c r="D2" s="96"/>
    </row>
    <row r="3" ht="24.6" customHeight="1" spans="1:4">
      <c r="A3" s="97"/>
      <c r="B3" s="98"/>
      <c r="C3" s="98"/>
      <c r="D3" s="99" t="s">
        <v>611</v>
      </c>
    </row>
    <row r="4" ht="27" spans="1:4">
      <c r="A4" s="100" t="s">
        <v>612</v>
      </c>
      <c r="B4" s="100" t="s">
        <v>65</v>
      </c>
      <c r="C4" s="20" t="s">
        <v>66</v>
      </c>
      <c r="D4" s="20" t="s">
        <v>67</v>
      </c>
    </row>
    <row r="5" ht="20" customHeight="1" spans="1:4">
      <c r="A5" s="107" t="s">
        <v>810</v>
      </c>
      <c r="B5" s="25">
        <v>232</v>
      </c>
      <c r="C5" s="25">
        <v>335</v>
      </c>
      <c r="D5" s="46">
        <f>B5/C5</f>
        <v>0.6925</v>
      </c>
    </row>
    <row r="6" ht="20" customHeight="1" spans="1:4">
      <c r="A6" s="108" t="s">
        <v>828</v>
      </c>
      <c r="B6" s="25">
        <v>232</v>
      </c>
      <c r="C6" s="25">
        <v>335</v>
      </c>
      <c r="D6" s="46">
        <f>B6/C6</f>
        <v>0.6925</v>
      </c>
    </row>
    <row r="7" ht="20" customHeight="1" spans="1:4">
      <c r="A7" s="107" t="s">
        <v>811</v>
      </c>
      <c r="B7" s="25">
        <v>87</v>
      </c>
      <c r="C7" s="25">
        <v>784</v>
      </c>
      <c r="D7" s="46">
        <f t="shared" ref="D7:D12" si="0">B7/C7</f>
        <v>0.111</v>
      </c>
    </row>
    <row r="8" ht="20" customHeight="1" spans="1:4">
      <c r="A8" s="107" t="s">
        <v>829</v>
      </c>
      <c r="B8" s="25">
        <v>87</v>
      </c>
      <c r="C8" s="25">
        <v>784</v>
      </c>
      <c r="D8" s="46">
        <f t="shared" si="0"/>
        <v>0.111</v>
      </c>
    </row>
    <row r="9" ht="20" customHeight="1" spans="1:4">
      <c r="A9" s="107" t="s">
        <v>812</v>
      </c>
      <c r="B9" s="25"/>
      <c r="C9" s="25"/>
      <c r="D9" s="46"/>
    </row>
    <row r="10" ht="20" customHeight="1" spans="1:4">
      <c r="A10" s="107" t="s">
        <v>813</v>
      </c>
      <c r="B10" s="25"/>
      <c r="C10" s="25"/>
      <c r="D10" s="46"/>
    </row>
    <row r="11" ht="20" customHeight="1" spans="1:4">
      <c r="A11" s="107" t="s">
        <v>814</v>
      </c>
      <c r="B11" s="25"/>
      <c r="C11" s="25"/>
      <c r="D11" s="46"/>
    </row>
    <row r="12" ht="20" customHeight="1" spans="1:4">
      <c r="A12" s="105" t="s">
        <v>710</v>
      </c>
      <c r="B12" s="102">
        <v>319</v>
      </c>
      <c r="C12" s="102">
        <v>1119</v>
      </c>
      <c r="D12" s="43">
        <f t="shared" si="0"/>
        <v>0.2851</v>
      </c>
    </row>
    <row r="13" ht="20" customHeight="1" spans="1:4">
      <c r="A13" s="107" t="s">
        <v>815</v>
      </c>
      <c r="B13" s="25"/>
      <c r="C13" s="25"/>
      <c r="D13" s="46"/>
    </row>
    <row r="14" ht="20" customHeight="1" spans="1:4">
      <c r="A14" s="109" t="s">
        <v>816</v>
      </c>
      <c r="B14" s="25">
        <v>15</v>
      </c>
      <c r="C14" s="25"/>
      <c r="D14" s="46"/>
    </row>
    <row r="15" ht="20" customHeight="1" spans="1:4">
      <c r="A15" s="105" t="s">
        <v>108</v>
      </c>
      <c r="B15" s="102">
        <v>334</v>
      </c>
      <c r="C15" s="102">
        <v>1119</v>
      </c>
      <c r="D15" s="43">
        <f>B15/C15</f>
        <v>0.2985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4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showZeros="0" workbookViewId="0">
      <selection activeCell="K13" sqref="K13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5.375" customWidth="1"/>
  </cols>
  <sheetData>
    <row r="1" spans="1:1">
      <c r="A1" s="15" t="s">
        <v>830</v>
      </c>
    </row>
    <row r="2" ht="26.45" customHeight="1" spans="1:4">
      <c r="A2" s="96" t="s">
        <v>831</v>
      </c>
      <c r="B2" s="96"/>
      <c r="C2" s="96"/>
      <c r="D2" s="96"/>
    </row>
    <row r="3" spans="1:4">
      <c r="A3" s="97"/>
      <c r="B3" s="98"/>
      <c r="C3" s="98"/>
      <c r="D3" s="99" t="s">
        <v>611</v>
      </c>
    </row>
    <row r="4" ht="27" spans="1:4">
      <c r="A4" s="100" t="s">
        <v>612</v>
      </c>
      <c r="B4" s="100" t="s">
        <v>65</v>
      </c>
      <c r="C4" s="20" t="s">
        <v>66</v>
      </c>
      <c r="D4" s="20" t="s">
        <v>67</v>
      </c>
    </row>
    <row r="5" spans="1:4">
      <c r="A5" s="101" t="s">
        <v>819</v>
      </c>
      <c r="B5" s="102">
        <v>41</v>
      </c>
      <c r="C5" s="102">
        <v>30</v>
      </c>
      <c r="D5" s="43">
        <f>B5/C5</f>
        <v>1.3667</v>
      </c>
    </row>
    <row r="6" spans="1:4">
      <c r="A6" s="101" t="s">
        <v>832</v>
      </c>
      <c r="B6" s="25"/>
      <c r="C6" s="25"/>
      <c r="D6" s="43"/>
    </row>
    <row r="7" spans="1:4">
      <c r="A7" s="103" t="s">
        <v>833</v>
      </c>
      <c r="B7" s="25"/>
      <c r="C7" s="25"/>
      <c r="D7" s="43"/>
    </row>
    <row r="8" spans="1:4">
      <c r="A8" s="103" t="s">
        <v>834</v>
      </c>
      <c r="B8" s="25"/>
      <c r="C8" s="25"/>
      <c r="D8" s="43"/>
    </row>
    <row r="9" spans="1:4">
      <c r="A9" s="103" t="s">
        <v>835</v>
      </c>
      <c r="B9" s="25"/>
      <c r="C9" s="25"/>
      <c r="D9" s="43"/>
    </row>
    <row r="10" spans="1:4">
      <c r="A10" s="103" t="s">
        <v>836</v>
      </c>
      <c r="B10" s="25"/>
      <c r="C10" s="25"/>
      <c r="D10" s="43"/>
    </row>
    <row r="11" spans="1:4">
      <c r="A11" s="103" t="s">
        <v>837</v>
      </c>
      <c r="B11" s="25"/>
      <c r="C11" s="25"/>
      <c r="D11" s="43"/>
    </row>
    <row r="12" spans="1:4">
      <c r="A12" s="103" t="s">
        <v>838</v>
      </c>
      <c r="B12" s="25"/>
      <c r="C12" s="25"/>
      <c r="D12" s="43"/>
    </row>
    <row r="13" spans="1:4">
      <c r="A13" s="103" t="s">
        <v>839</v>
      </c>
      <c r="B13" s="25"/>
      <c r="C13" s="25"/>
      <c r="D13" s="43"/>
    </row>
    <row r="14" spans="1:4">
      <c r="A14" s="103" t="s">
        <v>840</v>
      </c>
      <c r="B14" s="25">
        <v>41</v>
      </c>
      <c r="C14" s="25">
        <v>30</v>
      </c>
      <c r="D14" s="46">
        <f>B14/C14</f>
        <v>1.3667</v>
      </c>
    </row>
    <row r="15" spans="1:4">
      <c r="A15" s="101" t="s">
        <v>820</v>
      </c>
      <c r="B15" s="102"/>
      <c r="C15" s="102">
        <v>750</v>
      </c>
      <c r="D15" s="43">
        <f>B15/C15</f>
        <v>0</v>
      </c>
    </row>
    <row r="16" spans="1:4">
      <c r="A16" s="104" t="s">
        <v>841</v>
      </c>
      <c r="B16" s="25"/>
      <c r="C16" s="25"/>
      <c r="D16" s="43"/>
    </row>
    <row r="17" spans="1:4">
      <c r="A17" s="103" t="s">
        <v>842</v>
      </c>
      <c r="B17" s="25"/>
      <c r="C17" s="25"/>
      <c r="D17" s="43"/>
    </row>
    <row r="18" spans="1:4">
      <c r="A18" s="103" t="s">
        <v>843</v>
      </c>
      <c r="B18" s="25"/>
      <c r="C18" s="25"/>
      <c r="D18" s="43"/>
    </row>
    <row r="19" spans="1:4">
      <c r="A19" s="103" t="s">
        <v>844</v>
      </c>
      <c r="B19" s="25"/>
      <c r="C19" s="25"/>
      <c r="D19" s="43"/>
    </row>
    <row r="20" spans="1:4">
      <c r="A20" s="103" t="s">
        <v>845</v>
      </c>
      <c r="B20" s="25"/>
      <c r="C20" s="25"/>
      <c r="D20" s="43"/>
    </row>
    <row r="21" spans="1:4">
      <c r="A21" s="103" t="s">
        <v>846</v>
      </c>
      <c r="B21" s="25"/>
      <c r="C21" s="25"/>
      <c r="D21" s="43"/>
    </row>
    <row r="22" spans="1:4">
      <c r="A22" s="103" t="s">
        <v>847</v>
      </c>
      <c r="B22" s="25"/>
      <c r="C22" s="25"/>
      <c r="D22" s="43"/>
    </row>
    <row r="23" spans="1:4">
      <c r="A23" s="103" t="s">
        <v>848</v>
      </c>
      <c r="B23" s="25"/>
      <c r="C23" s="25">
        <v>750</v>
      </c>
      <c r="D23" s="46">
        <f>B23/C23</f>
        <v>0</v>
      </c>
    </row>
    <row r="24" spans="1:4">
      <c r="A24" s="101" t="s">
        <v>821</v>
      </c>
      <c r="B24" s="25"/>
      <c r="C24" s="25"/>
      <c r="D24" s="43"/>
    </row>
    <row r="25" spans="1:4">
      <c r="A25" s="101" t="s">
        <v>822</v>
      </c>
      <c r="B25" s="25"/>
      <c r="C25" s="25"/>
      <c r="D25" s="43"/>
    </row>
    <row r="26" spans="1:4">
      <c r="A26" s="101" t="s">
        <v>823</v>
      </c>
      <c r="B26" s="102">
        <v>197</v>
      </c>
      <c r="C26" s="102">
        <v>3</v>
      </c>
      <c r="D26" s="43">
        <f t="shared" ref="D26:D30" si="0">B26/C26</f>
        <v>65.6667</v>
      </c>
    </row>
    <row r="27" spans="1:4">
      <c r="A27" s="105" t="s">
        <v>137</v>
      </c>
      <c r="B27" s="102">
        <f>B5+B15+B26</f>
        <v>238</v>
      </c>
      <c r="C27" s="102">
        <f>C5+C15+C26</f>
        <v>783</v>
      </c>
      <c r="D27" s="43">
        <f t="shared" si="0"/>
        <v>0.304</v>
      </c>
    </row>
    <row r="28" spans="1:4">
      <c r="A28" s="106" t="s">
        <v>824</v>
      </c>
      <c r="B28" s="25"/>
      <c r="C28" s="25"/>
      <c r="D28" s="43"/>
    </row>
    <row r="29" spans="1:4">
      <c r="A29" s="107" t="s">
        <v>825</v>
      </c>
      <c r="B29" s="25">
        <v>96</v>
      </c>
      <c r="C29" s="25">
        <v>336</v>
      </c>
      <c r="D29" s="46">
        <f>B29/C29</f>
        <v>0.2857</v>
      </c>
    </row>
    <row r="30" spans="1:4">
      <c r="A30" s="105" t="s">
        <v>849</v>
      </c>
      <c r="B30" s="102">
        <f>B27+B29</f>
        <v>334</v>
      </c>
      <c r="C30" s="102">
        <f>C27+C29</f>
        <v>1119</v>
      </c>
      <c r="D30" s="43">
        <f t="shared" si="0"/>
        <v>0.2985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1"/>
  <sheetViews>
    <sheetView showZeros="0" workbookViewId="0">
      <selection activeCell="F24" sqref="F24"/>
    </sheetView>
  </sheetViews>
  <sheetFormatPr defaultColWidth="9" defaultRowHeight="14.25" outlineLevelCol="3"/>
  <cols>
    <col min="1" max="1" width="44.625" customWidth="1"/>
    <col min="2" max="3" width="10.625" customWidth="1"/>
    <col min="4" max="4" width="14.625" customWidth="1"/>
  </cols>
  <sheetData>
    <row r="1" ht="18" customHeight="1" spans="1:2">
      <c r="A1" s="254" t="s">
        <v>61</v>
      </c>
      <c r="B1" s="255"/>
    </row>
    <row r="2" ht="27" customHeight="1" spans="1:4">
      <c r="A2" s="232" t="s">
        <v>62</v>
      </c>
      <c r="B2" s="232"/>
      <c r="C2" s="232"/>
      <c r="D2" s="232"/>
    </row>
    <row r="3" spans="1:4">
      <c r="A3" s="234"/>
      <c r="B3" s="255"/>
      <c r="D3" s="222" t="s">
        <v>63</v>
      </c>
    </row>
    <row r="4" ht="44.45" customHeight="1" spans="1:4">
      <c r="A4" s="256" t="s">
        <v>64</v>
      </c>
      <c r="B4" s="149" t="s">
        <v>65</v>
      </c>
      <c r="C4" s="164" t="s">
        <v>66</v>
      </c>
      <c r="D4" s="20" t="s">
        <v>67</v>
      </c>
    </row>
    <row r="5" spans="1:4">
      <c r="A5" s="257" t="s">
        <v>68</v>
      </c>
      <c r="B5" s="149">
        <v>96475</v>
      </c>
      <c r="C5" s="149">
        <v>94390</v>
      </c>
      <c r="D5" s="280">
        <f>B5/C5</f>
        <v>1.0221</v>
      </c>
    </row>
    <row r="6" spans="1:4">
      <c r="A6" s="260" t="s">
        <v>69</v>
      </c>
      <c r="B6" s="258">
        <v>46395</v>
      </c>
      <c r="C6" s="258">
        <v>44220</v>
      </c>
      <c r="D6" s="281">
        <f>B6/C6</f>
        <v>1.0492</v>
      </c>
    </row>
    <row r="7" spans="1:4">
      <c r="A7" s="260" t="s">
        <v>70</v>
      </c>
      <c r="B7" s="258"/>
      <c r="C7" s="258"/>
      <c r="D7" s="281"/>
    </row>
    <row r="8" spans="1:4">
      <c r="A8" s="260" t="s">
        <v>71</v>
      </c>
      <c r="B8" s="258">
        <v>13360</v>
      </c>
      <c r="C8" s="258">
        <v>13877</v>
      </c>
      <c r="D8" s="281">
        <f>B8/C8</f>
        <v>0.9627</v>
      </c>
    </row>
    <row r="9" spans="1:4">
      <c r="A9" s="260" t="s">
        <v>72</v>
      </c>
      <c r="B9" s="258"/>
      <c r="C9" s="258"/>
      <c r="D9" s="281"/>
    </row>
    <row r="10" spans="1:4">
      <c r="A10" s="260" t="s">
        <v>73</v>
      </c>
      <c r="B10" s="258">
        <v>2310</v>
      </c>
      <c r="C10" s="258">
        <v>2440</v>
      </c>
      <c r="D10" s="281">
        <f t="shared" ref="D10:D22" si="0">B10/C10</f>
        <v>0.9467</v>
      </c>
    </row>
    <row r="11" spans="1:4">
      <c r="A11" s="260" t="s">
        <v>74</v>
      </c>
      <c r="B11" s="258">
        <v>3300</v>
      </c>
      <c r="C11" s="258">
        <v>1294</v>
      </c>
      <c r="D11" s="281">
        <f t="shared" si="0"/>
        <v>2.5502</v>
      </c>
    </row>
    <row r="12" spans="1:4">
      <c r="A12" s="260" t="s">
        <v>75</v>
      </c>
      <c r="B12" s="258">
        <v>4100</v>
      </c>
      <c r="C12" s="258">
        <v>3854</v>
      </c>
      <c r="D12" s="281">
        <f t="shared" si="0"/>
        <v>1.0638</v>
      </c>
    </row>
    <row r="13" spans="1:4">
      <c r="A13" s="260" t="s">
        <v>76</v>
      </c>
      <c r="B13" s="258">
        <v>3890</v>
      </c>
      <c r="C13" s="258">
        <v>3215</v>
      </c>
      <c r="D13" s="281">
        <f t="shared" si="0"/>
        <v>1.21</v>
      </c>
    </row>
    <row r="14" spans="1:4">
      <c r="A14" s="260" t="s">
        <v>77</v>
      </c>
      <c r="B14" s="258">
        <v>2000</v>
      </c>
      <c r="C14" s="258">
        <v>1846</v>
      </c>
      <c r="D14" s="281">
        <f t="shared" si="0"/>
        <v>1.0834</v>
      </c>
    </row>
    <row r="15" spans="1:4">
      <c r="A15" s="260" t="s">
        <v>78</v>
      </c>
      <c r="B15" s="258">
        <v>2400</v>
      </c>
      <c r="C15" s="258">
        <v>2679</v>
      </c>
      <c r="D15" s="281">
        <f t="shared" si="0"/>
        <v>0.8959</v>
      </c>
    </row>
    <row r="16" spans="1:4">
      <c r="A16" s="260" t="s">
        <v>79</v>
      </c>
      <c r="B16" s="258">
        <v>2500</v>
      </c>
      <c r="C16" s="258">
        <v>5524</v>
      </c>
      <c r="D16" s="281">
        <f t="shared" si="0"/>
        <v>0.4526</v>
      </c>
    </row>
    <row r="17" spans="1:4">
      <c r="A17" s="260" t="s">
        <v>80</v>
      </c>
      <c r="B17" s="258">
        <v>1500</v>
      </c>
      <c r="C17" s="258">
        <v>1521</v>
      </c>
      <c r="D17" s="281">
        <f t="shared" si="0"/>
        <v>0.9862</v>
      </c>
    </row>
    <row r="18" spans="1:4">
      <c r="A18" s="260" t="s">
        <v>81</v>
      </c>
      <c r="B18" s="258">
        <v>120</v>
      </c>
      <c r="C18" s="258">
        <v>1750</v>
      </c>
      <c r="D18" s="281">
        <f t="shared" si="0"/>
        <v>0.0686</v>
      </c>
    </row>
    <row r="19" spans="1:4">
      <c r="A19" s="260" t="s">
        <v>82</v>
      </c>
      <c r="B19" s="258">
        <v>6200</v>
      </c>
      <c r="C19" s="258">
        <v>4120</v>
      </c>
      <c r="D19" s="281">
        <f t="shared" si="0"/>
        <v>1.5049</v>
      </c>
    </row>
    <row r="20" spans="1:4">
      <c r="A20" s="260" t="s">
        <v>83</v>
      </c>
      <c r="B20" s="258">
        <v>8300</v>
      </c>
      <c r="C20" s="258">
        <v>8000</v>
      </c>
      <c r="D20" s="281">
        <f t="shared" si="0"/>
        <v>1.0375</v>
      </c>
    </row>
    <row r="21" spans="1:4">
      <c r="A21" s="260" t="s">
        <v>84</v>
      </c>
      <c r="B21" s="258">
        <v>40</v>
      </c>
      <c r="C21" s="258">
        <v>50</v>
      </c>
      <c r="D21" s="281">
        <f t="shared" si="0"/>
        <v>0.8</v>
      </c>
    </row>
    <row r="22" spans="1:4">
      <c r="A22" s="260" t="s">
        <v>85</v>
      </c>
      <c r="B22" s="258">
        <v>60</v>
      </c>
      <c r="C22" s="258"/>
      <c r="D22" s="281" t="e">
        <f t="shared" si="0"/>
        <v>#DIV/0!</v>
      </c>
    </row>
    <row r="23" spans="1:4">
      <c r="A23" s="257" t="s">
        <v>86</v>
      </c>
      <c r="B23" s="282">
        <v>34985</v>
      </c>
      <c r="C23" s="282">
        <v>33615</v>
      </c>
      <c r="D23" s="280">
        <f t="shared" ref="D23:D45" si="1">B23/C23</f>
        <v>1.0408</v>
      </c>
    </row>
    <row r="24" spans="1:4">
      <c r="A24" s="260" t="s">
        <v>87</v>
      </c>
      <c r="B24" s="258">
        <v>7495</v>
      </c>
      <c r="C24" s="258">
        <v>8375</v>
      </c>
      <c r="D24" s="281">
        <f t="shared" si="1"/>
        <v>0.8949</v>
      </c>
    </row>
    <row r="25" spans="1:4">
      <c r="A25" s="260" t="s">
        <v>88</v>
      </c>
      <c r="B25" s="258">
        <v>4135</v>
      </c>
      <c r="C25" s="258">
        <v>3830</v>
      </c>
      <c r="D25" s="281">
        <f t="shared" si="1"/>
        <v>1.0796</v>
      </c>
    </row>
    <row r="26" spans="1:4">
      <c r="A26" s="260" t="s">
        <v>89</v>
      </c>
      <c r="B26" s="258">
        <v>9875</v>
      </c>
      <c r="C26" s="258">
        <v>10225</v>
      </c>
      <c r="D26" s="281">
        <f t="shared" si="1"/>
        <v>0.9658</v>
      </c>
    </row>
    <row r="27" spans="1:4">
      <c r="A27" s="260" t="s">
        <v>90</v>
      </c>
      <c r="B27" s="258"/>
      <c r="C27" s="258"/>
      <c r="D27" s="281"/>
    </row>
    <row r="28" spans="1:4">
      <c r="A28" s="260" t="s">
        <v>91</v>
      </c>
      <c r="B28" s="258">
        <v>8930</v>
      </c>
      <c r="C28" s="258">
        <v>6140</v>
      </c>
      <c r="D28" s="281">
        <f t="shared" si="1"/>
        <v>1.4544</v>
      </c>
    </row>
    <row r="29" spans="1:4">
      <c r="A29" s="260" t="s">
        <v>92</v>
      </c>
      <c r="B29" s="258">
        <v>4250</v>
      </c>
      <c r="C29" s="258">
        <v>5000</v>
      </c>
      <c r="D29" s="281">
        <f t="shared" si="1"/>
        <v>0.85</v>
      </c>
    </row>
    <row r="30" spans="1:4">
      <c r="A30" s="260" t="s">
        <v>93</v>
      </c>
      <c r="B30" s="258">
        <v>300</v>
      </c>
      <c r="C30" s="258">
        <v>0</v>
      </c>
      <c r="D30" s="281" t="e">
        <f t="shared" si="1"/>
        <v>#DIV/0!</v>
      </c>
    </row>
    <row r="31" spans="1:4">
      <c r="A31" s="260" t="s">
        <v>94</v>
      </c>
      <c r="B31" s="258"/>
      <c r="C31" s="258">
        <v>45</v>
      </c>
      <c r="D31" s="281">
        <f t="shared" si="1"/>
        <v>0</v>
      </c>
    </row>
    <row r="32" spans="1:4">
      <c r="A32" s="283" t="s">
        <v>95</v>
      </c>
      <c r="B32" s="282">
        <f>B23+B5</f>
        <v>131460</v>
      </c>
      <c r="C32" s="282">
        <f>C23+C5</f>
        <v>128005</v>
      </c>
      <c r="D32" s="280">
        <f t="shared" si="1"/>
        <v>1.027</v>
      </c>
    </row>
    <row r="33" spans="1:4">
      <c r="A33" s="262" t="s">
        <v>96</v>
      </c>
      <c r="B33" s="258"/>
      <c r="C33" s="258"/>
      <c r="D33" s="281"/>
    </row>
    <row r="34" spans="1:4">
      <c r="A34" s="262" t="s">
        <v>97</v>
      </c>
      <c r="B34" s="282">
        <f>B35+B40+B41+B42</f>
        <v>239727</v>
      </c>
      <c r="C34" s="282">
        <f>C35+C40+C41+C42</f>
        <v>190387</v>
      </c>
      <c r="D34" s="280">
        <f t="shared" si="1"/>
        <v>1.2592</v>
      </c>
    </row>
    <row r="35" spans="1:4">
      <c r="A35" s="263" t="s">
        <v>98</v>
      </c>
      <c r="B35" s="258">
        <f>B36+B37+B38</f>
        <v>148379</v>
      </c>
      <c r="C35" s="258">
        <f>C36+C37+C38</f>
        <v>133071</v>
      </c>
      <c r="D35" s="281">
        <f t="shared" si="1"/>
        <v>1.115</v>
      </c>
    </row>
    <row r="36" spans="1:4">
      <c r="A36" s="264" t="s">
        <v>99</v>
      </c>
      <c r="B36" s="258">
        <v>3471</v>
      </c>
      <c r="C36" s="258">
        <v>3471</v>
      </c>
      <c r="D36" s="281">
        <f t="shared" si="1"/>
        <v>1</v>
      </c>
    </row>
    <row r="37" spans="1:4">
      <c r="A37" s="264" t="s">
        <v>100</v>
      </c>
      <c r="B37" s="258">
        <v>142216</v>
      </c>
      <c r="C37" s="258">
        <v>123585</v>
      </c>
      <c r="D37" s="281">
        <f t="shared" si="1"/>
        <v>1.1508</v>
      </c>
    </row>
    <row r="38" spans="1:4">
      <c r="A38" s="264" t="s">
        <v>101</v>
      </c>
      <c r="B38" s="258">
        <v>2692</v>
      </c>
      <c r="C38" s="258">
        <v>6015</v>
      </c>
      <c r="D38" s="281">
        <f t="shared" si="1"/>
        <v>0.4475</v>
      </c>
    </row>
    <row r="39" spans="1:4">
      <c r="A39" s="265" t="s">
        <v>102</v>
      </c>
      <c r="B39" s="258"/>
      <c r="C39" s="258"/>
      <c r="D39" s="281"/>
    </row>
    <row r="40" spans="1:4">
      <c r="A40" s="266" t="s">
        <v>103</v>
      </c>
      <c r="B40" s="258">
        <v>47909</v>
      </c>
      <c r="C40" s="258">
        <v>24976</v>
      </c>
      <c r="D40" s="281">
        <f t="shared" si="1"/>
        <v>1.9182</v>
      </c>
    </row>
    <row r="41" spans="1:4">
      <c r="A41" s="266" t="s">
        <v>104</v>
      </c>
      <c r="B41" s="258">
        <v>30646</v>
      </c>
      <c r="C41" s="258">
        <v>13930</v>
      </c>
      <c r="D41" s="281">
        <f t="shared" si="1"/>
        <v>2.2</v>
      </c>
    </row>
    <row r="42" spans="1:4">
      <c r="A42" s="263" t="s">
        <v>105</v>
      </c>
      <c r="B42" s="258">
        <v>12793</v>
      </c>
      <c r="C42" s="258">
        <v>18410</v>
      </c>
      <c r="D42" s="281">
        <f t="shared" si="1"/>
        <v>0.6949</v>
      </c>
    </row>
    <row r="43" spans="1:4">
      <c r="A43" s="267" t="s">
        <v>106</v>
      </c>
      <c r="B43" s="258"/>
      <c r="C43" s="258"/>
      <c r="D43" s="281"/>
    </row>
    <row r="44" spans="1:4">
      <c r="A44" s="266" t="s">
        <v>107</v>
      </c>
      <c r="B44" s="258"/>
      <c r="C44" s="258"/>
      <c r="D44" s="281"/>
    </row>
    <row r="45" spans="1:4">
      <c r="A45" s="261" t="s">
        <v>108</v>
      </c>
      <c r="B45" s="282">
        <f>B34+B32</f>
        <v>371187</v>
      </c>
      <c r="C45" s="282">
        <f>C34+C32</f>
        <v>318392</v>
      </c>
      <c r="D45" s="280">
        <f t="shared" si="1"/>
        <v>1.1658</v>
      </c>
    </row>
    <row r="46" spans="1:2">
      <c r="A46" s="268"/>
      <c r="B46" s="255"/>
    </row>
    <row r="47" spans="1:2">
      <c r="A47" s="268"/>
      <c r="B47" s="255"/>
    </row>
    <row r="48" spans="1:2">
      <c r="A48" s="268"/>
      <c r="B48" s="255"/>
    </row>
    <row r="49" spans="1:2">
      <c r="A49" s="255"/>
      <c r="B49" s="255"/>
    </row>
    <row r="50" spans="1:2">
      <c r="A50" s="255"/>
      <c r="B50" s="255"/>
    </row>
    <row r="51" spans="1:2">
      <c r="A51" s="255"/>
      <c r="B51" s="25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J15" sqref="J15"/>
    </sheetView>
  </sheetViews>
  <sheetFormatPr defaultColWidth="8.125" defaultRowHeight="14.25" outlineLevelCol="5"/>
  <cols>
    <col min="1" max="1" width="35.125" style="33" customWidth="1"/>
    <col min="2" max="2" width="16.5" style="33" customWidth="1"/>
    <col min="3" max="3" width="16.375" style="33" customWidth="1"/>
    <col min="4" max="4" width="19.875" style="69" customWidth="1"/>
    <col min="5" max="5" width="10.5" style="33" customWidth="1"/>
    <col min="6" max="6" width="9.125" style="33" customWidth="1"/>
    <col min="7" max="13" width="8.125" style="33"/>
    <col min="14" max="14" width="11.5" style="33" customWidth="1"/>
    <col min="15" max="16384" width="8.125" style="33"/>
  </cols>
  <sheetData>
    <row r="1" spans="1:1">
      <c r="A1" s="33" t="s">
        <v>850</v>
      </c>
    </row>
    <row r="2" ht="20.25" spans="1:4">
      <c r="A2" s="70" t="s">
        <v>851</v>
      </c>
      <c r="B2" s="70"/>
      <c r="C2" s="70"/>
      <c r="D2" s="70"/>
    </row>
    <row r="3" spans="1:4">
      <c r="A3" s="71"/>
      <c r="B3" s="32"/>
      <c r="D3" s="34" t="s">
        <v>611</v>
      </c>
    </row>
    <row r="4" s="66" customFormat="1" ht="39" customHeight="1" spans="1:4">
      <c r="A4" s="88" t="s">
        <v>612</v>
      </c>
      <c r="B4" s="36" t="s">
        <v>65</v>
      </c>
      <c r="C4" s="20" t="s">
        <v>66</v>
      </c>
      <c r="D4" s="20" t="s">
        <v>67</v>
      </c>
    </row>
    <row r="5" ht="21" customHeight="1" spans="1:4">
      <c r="A5" s="55" t="s">
        <v>852</v>
      </c>
      <c r="B5" s="74"/>
      <c r="C5" s="74"/>
      <c r="D5" s="75"/>
    </row>
    <row r="6" ht="21" customHeight="1" spans="1:4">
      <c r="A6" s="55" t="s">
        <v>853</v>
      </c>
      <c r="B6" s="89"/>
      <c r="C6" s="80"/>
      <c r="D6" s="75"/>
    </row>
    <row r="7" ht="21" customHeight="1" spans="1:4">
      <c r="A7" s="55" t="s">
        <v>854</v>
      </c>
      <c r="B7" s="90"/>
      <c r="C7" s="91"/>
      <c r="D7" s="92"/>
    </row>
    <row r="8" ht="21" customHeight="1" spans="1:4">
      <c r="A8" s="55" t="s">
        <v>855</v>
      </c>
      <c r="B8" s="91"/>
      <c r="C8" s="91"/>
      <c r="D8" s="92"/>
    </row>
    <row r="9" ht="21" customHeight="1" spans="1:6">
      <c r="A9" s="55" t="s">
        <v>856</v>
      </c>
      <c r="B9" s="91"/>
      <c r="C9" s="91"/>
      <c r="D9" s="92"/>
      <c r="F9" s="93"/>
    </row>
    <row r="10" ht="21" customHeight="1" spans="1:4">
      <c r="A10" s="78" t="s">
        <v>857</v>
      </c>
      <c r="B10" s="91"/>
      <c r="C10" s="91"/>
      <c r="D10" s="92"/>
    </row>
    <row r="11" ht="21" customHeight="1" spans="1:4">
      <c r="A11" s="79" t="s">
        <v>858</v>
      </c>
      <c r="B11" s="91"/>
      <c r="C11" s="91"/>
      <c r="D11" s="92"/>
    </row>
    <row r="12" ht="21" customHeight="1" spans="1:4">
      <c r="A12" s="78" t="s">
        <v>859</v>
      </c>
      <c r="B12" s="91"/>
      <c r="C12" s="91"/>
      <c r="D12" s="92"/>
    </row>
    <row r="13" ht="21" customHeight="1" spans="1:4">
      <c r="A13" s="55" t="s">
        <v>860</v>
      </c>
      <c r="B13" s="91"/>
      <c r="C13" s="91"/>
      <c r="D13" s="92"/>
    </row>
    <row r="14" ht="21" customHeight="1" spans="1:4">
      <c r="A14" s="55" t="s">
        <v>861</v>
      </c>
      <c r="B14" s="91"/>
      <c r="C14" s="91"/>
      <c r="D14" s="92"/>
    </row>
    <row r="15" ht="21" customHeight="1" spans="1:4">
      <c r="A15" s="55" t="s">
        <v>862</v>
      </c>
      <c r="B15" s="91"/>
      <c r="C15" s="91"/>
      <c r="D15" s="92"/>
    </row>
    <row r="16" ht="21" customHeight="1" spans="1:4">
      <c r="A16" s="94" t="s">
        <v>863</v>
      </c>
      <c r="B16" s="91"/>
      <c r="C16" s="91"/>
      <c r="D16" s="92"/>
    </row>
    <row r="17" spans="1:4">
      <c r="A17" s="67"/>
      <c r="B17" s="67"/>
      <c r="C17" s="67"/>
      <c r="D17" s="95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H36" sqref="H36:H37"/>
    </sheetView>
  </sheetViews>
  <sheetFormatPr defaultColWidth="8.125" defaultRowHeight="14.25" outlineLevelCol="5"/>
  <cols>
    <col min="1" max="1" width="37.125" style="33" customWidth="1"/>
    <col min="2" max="3" width="14.625" style="33" customWidth="1"/>
    <col min="4" max="4" width="18" style="69" customWidth="1"/>
    <col min="5" max="5" width="10.5" style="33" customWidth="1"/>
    <col min="6" max="6" width="9.125" style="33" customWidth="1"/>
    <col min="7" max="13" width="8.125" style="33"/>
    <col min="14" max="14" width="11.5" style="33" customWidth="1"/>
    <col min="15" max="16384" width="8.125" style="33"/>
  </cols>
  <sheetData>
    <row r="1" ht="19.9" customHeight="1" spans="1:1">
      <c r="A1" s="33" t="s">
        <v>864</v>
      </c>
    </row>
    <row r="2" ht="20.25" spans="1:4">
      <c r="A2" s="70" t="s">
        <v>865</v>
      </c>
      <c r="B2" s="70"/>
      <c r="C2" s="70"/>
      <c r="D2" s="70"/>
    </row>
    <row r="3" spans="1:4">
      <c r="A3" s="71"/>
      <c r="B3" s="32"/>
      <c r="D3" s="34" t="s">
        <v>611</v>
      </c>
    </row>
    <row r="4" s="66" customFormat="1" ht="33" customHeight="1" spans="1:4">
      <c r="A4" s="72" t="s">
        <v>612</v>
      </c>
      <c r="B4" s="36" t="s">
        <v>65</v>
      </c>
      <c r="C4" s="20" t="s">
        <v>66</v>
      </c>
      <c r="D4" s="20" t="s">
        <v>67</v>
      </c>
    </row>
    <row r="5" s="67" customFormat="1" ht="22.9" customHeight="1" spans="1:4">
      <c r="A5" s="55" t="s">
        <v>866</v>
      </c>
      <c r="B5" s="73"/>
      <c r="C5" s="74"/>
      <c r="D5" s="75"/>
    </row>
    <row r="6" s="67" customFormat="1" ht="22.9" customHeight="1" spans="1:4">
      <c r="A6" s="55" t="s">
        <v>867</v>
      </c>
      <c r="B6" s="73"/>
      <c r="C6" s="74"/>
      <c r="D6" s="75"/>
    </row>
    <row r="7" s="67" customFormat="1" ht="22.9" customHeight="1" spans="1:4">
      <c r="A7" s="55" t="s">
        <v>868</v>
      </c>
      <c r="B7" s="76"/>
      <c r="C7" s="74"/>
      <c r="D7" s="75"/>
    </row>
    <row r="8" s="67" customFormat="1" ht="22.9" customHeight="1" spans="1:4">
      <c r="A8" s="55" t="s">
        <v>869</v>
      </c>
      <c r="B8" s="73"/>
      <c r="C8" s="74"/>
      <c r="D8" s="75"/>
    </row>
    <row r="9" s="67" customFormat="1" ht="22.9" customHeight="1" spans="1:6">
      <c r="A9" s="55" t="s">
        <v>870</v>
      </c>
      <c r="B9" s="73"/>
      <c r="C9" s="74"/>
      <c r="D9" s="75"/>
      <c r="F9" s="77"/>
    </row>
    <row r="10" s="67" customFormat="1" ht="22.9" customHeight="1" spans="1:4">
      <c r="A10" s="78" t="s">
        <v>871</v>
      </c>
      <c r="B10" s="73"/>
      <c r="C10" s="74"/>
      <c r="D10" s="75"/>
    </row>
    <row r="11" s="67" customFormat="1" ht="22.9" customHeight="1" spans="1:4">
      <c r="A11" s="79" t="s">
        <v>872</v>
      </c>
      <c r="B11" s="73"/>
      <c r="C11" s="74"/>
      <c r="D11" s="75"/>
    </row>
    <row r="12" s="67" customFormat="1" ht="22.9" customHeight="1" spans="1:4">
      <c r="A12" s="78" t="s">
        <v>873</v>
      </c>
      <c r="B12" s="74"/>
      <c r="C12" s="80"/>
      <c r="D12" s="75"/>
    </row>
    <row r="13" s="68" customFormat="1" ht="22.9" customHeight="1" spans="1:4">
      <c r="A13" s="55" t="s">
        <v>874</v>
      </c>
      <c r="B13" s="81"/>
      <c r="C13" s="82"/>
      <c r="D13" s="83"/>
    </row>
    <row r="14" s="67" customFormat="1" ht="22.9" customHeight="1" spans="1:4">
      <c r="A14" s="55" t="s">
        <v>875</v>
      </c>
      <c r="B14" s="84"/>
      <c r="C14" s="84"/>
      <c r="D14" s="84"/>
    </row>
    <row r="15" s="67" customFormat="1" ht="22.9" customHeight="1" spans="1:4">
      <c r="A15" s="55" t="s">
        <v>876</v>
      </c>
      <c r="B15" s="85"/>
      <c r="C15" s="86"/>
      <c r="D15" s="75"/>
    </row>
    <row r="16" s="68" customFormat="1" ht="22.9" customHeight="1" spans="1:4">
      <c r="A16" s="87" t="s">
        <v>538</v>
      </c>
      <c r="B16" s="84"/>
      <c r="C16" s="84"/>
      <c r="D16" s="83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3 D15:D16">
    <cfRule type="cellIs" dxfId="1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"/>
  <sheetViews>
    <sheetView showZeros="0" workbookViewId="0">
      <selection activeCell="M21" sqref="M21"/>
    </sheetView>
  </sheetViews>
  <sheetFormatPr defaultColWidth="9" defaultRowHeight="14.25" outlineLevelCol="4"/>
  <cols>
    <col min="1" max="1" width="37.375" style="28" customWidth="1"/>
    <col min="2" max="2" width="10.625" style="29" customWidth="1"/>
    <col min="3" max="3" width="10.625" style="28" customWidth="1"/>
    <col min="4" max="4" width="14.625" style="28" customWidth="1"/>
    <col min="6" max="16384" width="9" style="28"/>
  </cols>
  <sheetData>
    <row r="1" ht="19.35" customHeight="1" spans="1:1">
      <c r="A1" s="28" t="s">
        <v>877</v>
      </c>
    </row>
    <row r="2" ht="24.75" customHeight="1" spans="1:4">
      <c r="A2" s="30" t="s">
        <v>878</v>
      </c>
      <c r="B2" s="30"/>
      <c r="C2" s="30"/>
      <c r="D2" s="30"/>
    </row>
    <row r="3" ht="17.45" customHeight="1" spans="1:4">
      <c r="A3" s="31"/>
      <c r="B3" s="32"/>
      <c r="C3" s="33"/>
      <c r="D3" s="34" t="s">
        <v>611</v>
      </c>
    </row>
    <row r="4" ht="27" spans="1:4">
      <c r="A4" s="35" t="s">
        <v>879</v>
      </c>
      <c r="B4" s="36" t="s">
        <v>65</v>
      </c>
      <c r="C4" s="20" t="s">
        <v>66</v>
      </c>
      <c r="D4" s="20" t="s">
        <v>67</v>
      </c>
    </row>
    <row r="5" s="27" customFormat="1" spans="1:5">
      <c r="A5" s="37" t="s">
        <v>852</v>
      </c>
      <c r="B5" s="48"/>
      <c r="C5" s="38">
        <v>0</v>
      </c>
      <c r="D5" s="39"/>
      <c r="E5"/>
    </row>
    <row r="6" s="27" customFormat="1" spans="1:5">
      <c r="A6" s="40" t="s">
        <v>880</v>
      </c>
      <c r="B6" s="48"/>
      <c r="C6" s="41"/>
      <c r="D6" s="39"/>
      <c r="E6"/>
    </row>
    <row r="7" s="27" customFormat="1" spans="1:5">
      <c r="A7" s="40" t="s">
        <v>881</v>
      </c>
      <c r="B7" s="48"/>
      <c r="C7" s="41"/>
      <c r="D7" s="39"/>
      <c r="E7"/>
    </row>
    <row r="8" s="27" customFormat="1" spans="1:5">
      <c r="A8" s="40" t="s">
        <v>882</v>
      </c>
      <c r="B8" s="48"/>
      <c r="C8" s="41"/>
      <c r="D8" s="39"/>
      <c r="E8"/>
    </row>
    <row r="9" s="27" customFormat="1" spans="1:5">
      <c r="A9" s="40" t="s">
        <v>883</v>
      </c>
      <c r="B9" s="48"/>
      <c r="C9" s="41"/>
      <c r="D9" s="39"/>
      <c r="E9"/>
    </row>
    <row r="10" s="27" customFormat="1" spans="1:5">
      <c r="A10" s="61" t="s">
        <v>884</v>
      </c>
      <c r="B10" s="48"/>
      <c r="C10" s="41"/>
      <c r="D10" s="39"/>
      <c r="E10"/>
    </row>
    <row r="11" spans="1:4">
      <c r="A11" s="37" t="s">
        <v>853</v>
      </c>
      <c r="B11" s="42">
        <v>27666</v>
      </c>
      <c r="C11" s="42">
        <v>25345</v>
      </c>
      <c r="D11" s="43">
        <f t="shared" ref="D11:D17" si="0">B11/C11</f>
        <v>1.0916</v>
      </c>
    </row>
    <row r="12" spans="1:4">
      <c r="A12" s="62" t="s">
        <v>880</v>
      </c>
      <c r="B12" s="45">
        <v>3286</v>
      </c>
      <c r="C12" s="45">
        <v>3891</v>
      </c>
      <c r="D12" s="46">
        <f t="shared" si="0"/>
        <v>0.8445</v>
      </c>
    </row>
    <row r="13" spans="1:4">
      <c r="A13" s="62" t="s">
        <v>881</v>
      </c>
      <c r="B13" s="45">
        <v>22553</v>
      </c>
      <c r="C13" s="45">
        <v>20023</v>
      </c>
      <c r="D13" s="46">
        <f t="shared" si="0"/>
        <v>1.1264</v>
      </c>
    </row>
    <row r="14" spans="1:4">
      <c r="A14" s="62" t="s">
        <v>882</v>
      </c>
      <c r="B14" s="45">
        <v>921</v>
      </c>
      <c r="C14" s="45">
        <v>588</v>
      </c>
      <c r="D14" s="46">
        <f t="shared" si="0"/>
        <v>1.5663</v>
      </c>
    </row>
    <row r="15" spans="1:4">
      <c r="A15" s="40" t="s">
        <v>885</v>
      </c>
      <c r="B15" s="45">
        <v>848</v>
      </c>
      <c r="C15" s="45">
        <v>765</v>
      </c>
      <c r="D15" s="46">
        <f t="shared" si="0"/>
        <v>1.1085</v>
      </c>
    </row>
    <row r="16" spans="1:4">
      <c r="A16" s="40" t="s">
        <v>886</v>
      </c>
      <c r="B16" s="45">
        <v>50</v>
      </c>
      <c r="C16" s="45">
        <v>63</v>
      </c>
      <c r="D16" s="46">
        <f t="shared" si="0"/>
        <v>0.7937</v>
      </c>
    </row>
    <row r="17" spans="1:4">
      <c r="A17" s="62" t="s">
        <v>883</v>
      </c>
      <c r="B17" s="45">
        <v>8</v>
      </c>
      <c r="C17" s="45">
        <v>15</v>
      </c>
      <c r="D17" s="46">
        <f t="shared" si="0"/>
        <v>0.5333</v>
      </c>
    </row>
    <row r="18" spans="1:4">
      <c r="A18" s="61" t="s">
        <v>884</v>
      </c>
      <c r="B18" s="45"/>
      <c r="C18" s="45"/>
      <c r="D18" s="50"/>
    </row>
    <row r="19" spans="1:4">
      <c r="A19" s="37" t="s">
        <v>854</v>
      </c>
      <c r="B19" s="42">
        <v>39001</v>
      </c>
      <c r="C19" s="42">
        <v>36918</v>
      </c>
      <c r="D19" s="43">
        <f t="shared" ref="D19:D22" si="1">B19/C19</f>
        <v>1.0564</v>
      </c>
    </row>
    <row r="20" spans="1:4">
      <c r="A20" s="55" t="s">
        <v>880</v>
      </c>
      <c r="B20" s="45">
        <v>25151</v>
      </c>
      <c r="C20" s="45">
        <v>26688</v>
      </c>
      <c r="D20" s="46">
        <f t="shared" si="1"/>
        <v>0.9424</v>
      </c>
    </row>
    <row r="21" spans="1:4">
      <c r="A21" s="55" t="s">
        <v>881</v>
      </c>
      <c r="B21" s="45">
        <v>13000</v>
      </c>
      <c r="C21" s="45">
        <v>9000</v>
      </c>
      <c r="D21" s="46">
        <f t="shared" si="1"/>
        <v>1.4444</v>
      </c>
    </row>
    <row r="22" spans="1:4">
      <c r="A22" s="55" t="s">
        <v>882</v>
      </c>
      <c r="B22" s="45">
        <v>80</v>
      </c>
      <c r="C22" s="45">
        <v>130</v>
      </c>
      <c r="D22" s="46">
        <f t="shared" si="1"/>
        <v>0.6154</v>
      </c>
    </row>
    <row r="23" spans="1:4">
      <c r="A23" s="55" t="s">
        <v>883</v>
      </c>
      <c r="B23" s="45">
        <v>35</v>
      </c>
      <c r="C23" s="45"/>
      <c r="D23" s="50"/>
    </row>
    <row r="24" spans="1:4">
      <c r="A24" s="40" t="s">
        <v>886</v>
      </c>
      <c r="B24" s="45">
        <v>735</v>
      </c>
      <c r="C24" s="45">
        <v>1100</v>
      </c>
      <c r="D24" s="46">
        <f>B24/C24</f>
        <v>0.6682</v>
      </c>
    </row>
    <row r="25" spans="1:4">
      <c r="A25" s="63" t="s">
        <v>884</v>
      </c>
      <c r="B25" s="45"/>
      <c r="C25" s="49"/>
      <c r="D25" s="64"/>
    </row>
    <row r="26" s="27" customFormat="1" spans="1:5">
      <c r="A26" s="37" t="s">
        <v>855</v>
      </c>
      <c r="B26" s="48"/>
      <c r="C26" s="51">
        <v>0</v>
      </c>
      <c r="D26" s="49"/>
      <c r="E26"/>
    </row>
    <row r="27" s="27" customFormat="1" spans="1:5">
      <c r="A27" s="55" t="s">
        <v>880</v>
      </c>
      <c r="B27" s="48"/>
      <c r="C27" s="49"/>
      <c r="D27" s="49"/>
      <c r="E27"/>
    </row>
    <row r="28" s="27" customFormat="1" spans="1:5">
      <c r="A28" s="55" t="s">
        <v>881</v>
      </c>
      <c r="B28" s="48"/>
      <c r="C28" s="49"/>
      <c r="D28" s="49"/>
      <c r="E28"/>
    </row>
    <row r="29" s="27" customFormat="1" spans="1:5">
      <c r="A29" s="55" t="s">
        <v>882</v>
      </c>
      <c r="B29" s="48"/>
      <c r="C29" s="49"/>
      <c r="D29" s="49"/>
      <c r="E29"/>
    </row>
    <row r="30" s="27" customFormat="1" spans="1:5">
      <c r="A30" s="55" t="s">
        <v>883</v>
      </c>
      <c r="B30" s="48"/>
      <c r="C30" s="49"/>
      <c r="D30" s="49"/>
      <c r="E30"/>
    </row>
    <row r="31" s="27" customFormat="1" spans="1:5">
      <c r="A31" s="63" t="s">
        <v>884</v>
      </c>
      <c r="B31" s="48"/>
      <c r="C31" s="49"/>
      <c r="D31" s="49"/>
      <c r="E31"/>
    </row>
    <row r="32" s="27" customFormat="1" spans="1:5">
      <c r="A32" s="37" t="s">
        <v>856</v>
      </c>
      <c r="B32" s="48"/>
      <c r="C32" s="51">
        <v>0</v>
      </c>
      <c r="D32" s="49"/>
      <c r="E32"/>
    </row>
    <row r="33" s="27" customFormat="1" ht="15" spans="1:5">
      <c r="A33" s="53" t="s">
        <v>887</v>
      </c>
      <c r="B33" s="48"/>
      <c r="C33" s="49"/>
      <c r="D33" s="49"/>
      <c r="E33"/>
    </row>
    <row r="34" s="27" customFormat="1" spans="1:5">
      <c r="A34" s="40" t="s">
        <v>880</v>
      </c>
      <c r="B34" s="48"/>
      <c r="C34" s="49"/>
      <c r="D34" s="49"/>
      <c r="E34"/>
    </row>
    <row r="35" s="27" customFormat="1" spans="1:5">
      <c r="A35" s="40" t="s">
        <v>881</v>
      </c>
      <c r="B35" s="48"/>
      <c r="C35" s="49"/>
      <c r="D35" s="49"/>
      <c r="E35"/>
    </row>
    <row r="36" s="27" customFormat="1" spans="1:5">
      <c r="A36" s="40" t="s">
        <v>882</v>
      </c>
      <c r="B36" s="48"/>
      <c r="C36" s="49"/>
      <c r="D36" s="49"/>
      <c r="E36"/>
    </row>
    <row r="37" s="27" customFormat="1" spans="1:5">
      <c r="A37" s="40" t="s">
        <v>883</v>
      </c>
      <c r="B37" s="48"/>
      <c r="C37" s="49"/>
      <c r="D37" s="49"/>
      <c r="E37"/>
    </row>
    <row r="38" s="27" customFormat="1" spans="1:5">
      <c r="A38" s="61" t="s">
        <v>884</v>
      </c>
      <c r="B38" s="48"/>
      <c r="C38" s="49"/>
      <c r="D38" s="49"/>
      <c r="E38"/>
    </row>
    <row r="39" s="27" customFormat="1" spans="1:5">
      <c r="A39" s="55" t="s">
        <v>858</v>
      </c>
      <c r="B39" s="48"/>
      <c r="C39" s="49"/>
      <c r="D39" s="49"/>
      <c r="E39"/>
    </row>
    <row r="40" s="27" customFormat="1" spans="1:5">
      <c r="A40" s="40" t="s">
        <v>880</v>
      </c>
      <c r="B40" s="48"/>
      <c r="C40" s="49"/>
      <c r="D40" s="49"/>
      <c r="E40"/>
    </row>
    <row r="41" s="27" customFormat="1" spans="1:5">
      <c r="A41" s="40" t="s">
        <v>881</v>
      </c>
      <c r="B41" s="48"/>
      <c r="C41" s="49"/>
      <c r="D41" s="49"/>
      <c r="E41"/>
    </row>
    <row r="42" s="27" customFormat="1" spans="1:5">
      <c r="A42" s="40" t="s">
        <v>882</v>
      </c>
      <c r="B42" s="48"/>
      <c r="C42" s="49"/>
      <c r="D42" s="49"/>
      <c r="E42"/>
    </row>
    <row r="43" s="27" customFormat="1" spans="1:5">
      <c r="A43" s="40" t="s">
        <v>883</v>
      </c>
      <c r="B43" s="48"/>
      <c r="C43" s="49"/>
      <c r="D43" s="49"/>
      <c r="E43"/>
    </row>
    <row r="44" s="27" customFormat="1" spans="1:5">
      <c r="A44" s="40" t="s">
        <v>884</v>
      </c>
      <c r="B44" s="48"/>
      <c r="C44" s="49"/>
      <c r="D44" s="49"/>
      <c r="E44"/>
    </row>
    <row r="45" s="27" customFormat="1" ht="15" spans="1:5">
      <c r="A45" s="53" t="s">
        <v>888</v>
      </c>
      <c r="B45" s="48"/>
      <c r="C45" s="49"/>
      <c r="D45" s="49"/>
      <c r="E45"/>
    </row>
    <row r="46" s="27" customFormat="1" ht="15" spans="1:5">
      <c r="A46" s="53" t="s">
        <v>889</v>
      </c>
      <c r="B46" s="48"/>
      <c r="C46" s="49"/>
      <c r="D46" s="49"/>
      <c r="E46"/>
    </row>
    <row r="47" s="27" customFormat="1" ht="15" spans="1:5">
      <c r="A47" s="53" t="s">
        <v>890</v>
      </c>
      <c r="B47" s="48"/>
      <c r="C47" s="49"/>
      <c r="D47" s="49"/>
      <c r="E47"/>
    </row>
    <row r="48" s="27" customFormat="1" ht="15" spans="1:5">
      <c r="A48" s="53" t="s">
        <v>891</v>
      </c>
      <c r="B48" s="48"/>
      <c r="C48" s="49"/>
      <c r="D48" s="49"/>
      <c r="E48"/>
    </row>
    <row r="49" s="27" customFormat="1" spans="1:5">
      <c r="A49" s="57" t="s">
        <v>883</v>
      </c>
      <c r="B49" s="48"/>
      <c r="C49" s="49"/>
      <c r="D49" s="49"/>
      <c r="E49"/>
    </row>
    <row r="50" s="27" customFormat="1" spans="1:5">
      <c r="A50" s="57" t="s">
        <v>884</v>
      </c>
      <c r="B50" s="48"/>
      <c r="C50" s="49"/>
      <c r="D50" s="49"/>
      <c r="E50"/>
    </row>
    <row r="51" s="27" customFormat="1" spans="1:5">
      <c r="A51" s="37" t="s">
        <v>860</v>
      </c>
      <c r="B51" s="48"/>
      <c r="C51" s="51">
        <v>0</v>
      </c>
      <c r="D51" s="49"/>
      <c r="E51"/>
    </row>
    <row r="52" s="27" customFormat="1" spans="1:5">
      <c r="A52" s="40" t="s">
        <v>880</v>
      </c>
      <c r="B52" s="48"/>
      <c r="C52" s="49"/>
      <c r="D52" s="49"/>
      <c r="E52"/>
    </row>
    <row r="53" s="27" customFormat="1" spans="1:5">
      <c r="A53" s="40" t="s">
        <v>881</v>
      </c>
      <c r="B53" s="48"/>
      <c r="C53" s="49"/>
      <c r="D53" s="49"/>
      <c r="E53"/>
    </row>
    <row r="54" s="27" customFormat="1" spans="1:5">
      <c r="A54" s="40" t="s">
        <v>882</v>
      </c>
      <c r="B54" s="48"/>
      <c r="C54" s="49"/>
      <c r="D54" s="49"/>
      <c r="E54"/>
    </row>
    <row r="55" s="27" customFormat="1" spans="1:5">
      <c r="A55" s="40" t="s">
        <v>883</v>
      </c>
      <c r="B55" s="48"/>
      <c r="C55" s="49"/>
      <c r="D55" s="49"/>
      <c r="E55"/>
    </row>
    <row r="56" s="27" customFormat="1" spans="1:5">
      <c r="A56" s="40" t="s">
        <v>884</v>
      </c>
      <c r="B56" s="48"/>
      <c r="C56" s="49"/>
      <c r="D56" s="49"/>
      <c r="E56"/>
    </row>
    <row r="57" s="27" customFormat="1" spans="1:5">
      <c r="A57" s="37" t="s">
        <v>861</v>
      </c>
      <c r="B57" s="48"/>
      <c r="C57" s="51">
        <v>0</v>
      </c>
      <c r="D57" s="49"/>
      <c r="E57"/>
    </row>
    <row r="58" s="27" customFormat="1" spans="1:5">
      <c r="A58" s="40" t="s">
        <v>880</v>
      </c>
      <c r="B58" s="48"/>
      <c r="C58" s="49"/>
      <c r="D58" s="49"/>
      <c r="E58"/>
    </row>
    <row r="59" s="27" customFormat="1" spans="1:5">
      <c r="A59" s="40" t="s">
        <v>881</v>
      </c>
      <c r="B59" s="48"/>
      <c r="C59" s="49"/>
      <c r="D59" s="49"/>
      <c r="E59"/>
    </row>
    <row r="60" s="27" customFormat="1" spans="1:5">
      <c r="A60" s="40" t="s">
        <v>882</v>
      </c>
      <c r="B60" s="48"/>
      <c r="C60" s="49"/>
      <c r="D60" s="49"/>
      <c r="E60"/>
    </row>
    <row r="61" s="27" customFormat="1" spans="1:5">
      <c r="A61" s="40" t="s">
        <v>883</v>
      </c>
      <c r="B61" s="48"/>
      <c r="C61" s="49"/>
      <c r="D61" s="49"/>
      <c r="E61"/>
    </row>
    <row r="62" s="27" customFormat="1" spans="1:5">
      <c r="A62" s="40" t="s">
        <v>884</v>
      </c>
      <c r="B62" s="48"/>
      <c r="C62" s="49"/>
      <c r="D62" s="49"/>
      <c r="E62"/>
    </row>
    <row r="63" s="27" customFormat="1" spans="1:5">
      <c r="A63" s="37" t="s">
        <v>862</v>
      </c>
      <c r="B63" s="48"/>
      <c r="C63" s="51">
        <v>0</v>
      </c>
      <c r="D63" s="49"/>
      <c r="E63"/>
    </row>
    <row r="64" s="27" customFormat="1" spans="1:5">
      <c r="A64" s="40" t="s">
        <v>880</v>
      </c>
      <c r="B64" s="48"/>
      <c r="C64" s="49"/>
      <c r="D64" s="49"/>
      <c r="E64"/>
    </row>
    <row r="65" s="27" customFormat="1" spans="1:5">
      <c r="A65" s="40" t="s">
        <v>881</v>
      </c>
      <c r="B65" s="48"/>
      <c r="C65" s="49"/>
      <c r="D65" s="49"/>
      <c r="E65"/>
    </row>
    <row r="66" s="27" customFormat="1" spans="1:5">
      <c r="A66" s="40" t="s">
        <v>882</v>
      </c>
      <c r="B66" s="48"/>
      <c r="C66" s="49"/>
      <c r="D66" s="49"/>
      <c r="E66"/>
    </row>
    <row r="67" s="27" customFormat="1" spans="1:5">
      <c r="A67" s="40" t="s">
        <v>883</v>
      </c>
      <c r="B67" s="48"/>
      <c r="C67" s="49"/>
      <c r="D67" s="49"/>
      <c r="E67"/>
    </row>
    <row r="68" s="27" customFormat="1" spans="1:5">
      <c r="A68" s="40" t="s">
        <v>884</v>
      </c>
      <c r="B68" s="48"/>
      <c r="C68" s="65"/>
      <c r="D68" s="65"/>
      <c r="E68"/>
    </row>
  </sheetData>
  <mergeCells count="1">
    <mergeCell ref="A2:D2"/>
  </mergeCells>
  <conditionalFormatting sqref="A15">
    <cfRule type="expression" dxfId="0" priority="17" stopIfTrue="1">
      <formula>"len($A:$A)=3"</formula>
    </cfRule>
  </conditionalFormatting>
  <conditionalFormatting sqref="A16">
    <cfRule type="expression" dxfId="0" priority="19" stopIfTrue="1">
      <formula>"len($A:$A)=3"</formula>
    </cfRule>
  </conditionalFormatting>
  <conditionalFormatting sqref="A24">
    <cfRule type="expression" dxfId="0" priority="18" stopIfTrue="1">
      <formula>"len($A:$A)=3"</formula>
    </cfRule>
  </conditionalFormatting>
  <conditionalFormatting sqref="A5:A10">
    <cfRule type="expression" dxfId="0" priority="16" stopIfTrue="1">
      <formula>"len($A:$A)=3"</formula>
    </cfRule>
  </conditionalFormatting>
  <conditionalFormatting sqref="A34:A38">
    <cfRule type="expression" dxfId="0" priority="15" stopIfTrue="1">
      <formula>"len($A:$A)=3"</formula>
    </cfRule>
  </conditionalFormatting>
  <conditionalFormatting sqref="A40:A44">
    <cfRule type="expression" dxfId="0" priority="14" stopIfTrue="1">
      <formula>"len($A:$A)=3"</formula>
    </cfRule>
  </conditionalFormatting>
  <conditionalFormatting sqref="A52:A56">
    <cfRule type="expression" dxfId="0" priority="13" stopIfTrue="1">
      <formula>"len($A:$A)=3"</formula>
    </cfRule>
  </conditionalFormatting>
  <conditionalFormatting sqref="A58:A62">
    <cfRule type="expression" dxfId="0" priority="12" stopIfTrue="1">
      <formula>"len($A:$A)=3"</formula>
    </cfRule>
  </conditionalFormatting>
  <conditionalFormatting sqref="A64:A68">
    <cfRule type="expression" dxfId="0" priority="11" stopIfTrue="1">
      <formula>"len($A:$A)=3"</formula>
    </cfRule>
  </conditionalFormatting>
  <conditionalFormatting sqref="A17:A18 A11:A14">
    <cfRule type="expression" dxfId="0" priority="25" stopIfTrue="1">
      <formula>"len($A:$A)=3"</formula>
    </cfRule>
  </conditionalFormatting>
  <pageMargins left="0.707638888888889" right="0.707638888888889" top="0.55" bottom="0.707638888888889" header="0.313888888888889" footer="0.313888888888889"/>
  <pageSetup paperSize="9" scale="67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showZeros="0" workbookViewId="0">
      <selection activeCell="P25" sqref="P25"/>
    </sheetView>
  </sheetViews>
  <sheetFormatPr defaultColWidth="9" defaultRowHeight="14.25" outlineLevelCol="3"/>
  <cols>
    <col min="1" max="1" width="46" style="28" customWidth="1"/>
    <col min="2" max="2" width="10.625" style="29" customWidth="1"/>
    <col min="3" max="3" width="10.625" style="28" customWidth="1"/>
    <col min="4" max="4" width="14.625" style="28" customWidth="1"/>
    <col min="5" max="16384" width="9" style="28"/>
  </cols>
  <sheetData>
    <row r="1" ht="19.35" customHeight="1" spans="1:1">
      <c r="A1" s="28" t="s">
        <v>892</v>
      </c>
    </row>
    <row r="2" ht="26.45" customHeight="1" spans="1:4">
      <c r="A2" s="30" t="s">
        <v>893</v>
      </c>
      <c r="B2" s="30"/>
      <c r="C2" s="30"/>
      <c r="D2" s="30"/>
    </row>
    <row r="3" ht="17.45" customHeight="1" spans="1:4">
      <c r="A3" s="31"/>
      <c r="B3" s="32"/>
      <c r="C3" s="33"/>
      <c r="D3" s="34" t="s">
        <v>611</v>
      </c>
    </row>
    <row r="4" ht="27" spans="1:4">
      <c r="A4" s="35" t="s">
        <v>879</v>
      </c>
      <c r="B4" s="36" t="s">
        <v>65</v>
      </c>
      <c r="C4" s="20" t="s">
        <v>66</v>
      </c>
      <c r="D4" s="20" t="s">
        <v>67</v>
      </c>
    </row>
    <row r="5" s="27" customFormat="1" spans="1:4">
      <c r="A5" s="37" t="s">
        <v>866</v>
      </c>
      <c r="B5" s="38">
        <v>0</v>
      </c>
      <c r="C5" s="38">
        <v>0</v>
      </c>
      <c r="D5" s="39"/>
    </row>
    <row r="6" s="27" customFormat="1" spans="1:4">
      <c r="A6" s="40" t="s">
        <v>894</v>
      </c>
      <c r="B6" s="41"/>
      <c r="C6" s="41"/>
      <c r="D6" s="39"/>
    </row>
    <row r="7" s="27" customFormat="1" spans="1:4">
      <c r="A7" s="40" t="s">
        <v>895</v>
      </c>
      <c r="B7" s="41"/>
      <c r="C7" s="41"/>
      <c r="D7" s="39"/>
    </row>
    <row r="8" s="27" customFormat="1" spans="1:4">
      <c r="A8" s="40" t="s">
        <v>896</v>
      </c>
      <c r="B8" s="41"/>
      <c r="C8" s="41"/>
      <c r="D8" s="39"/>
    </row>
    <row r="9" s="27" customFormat="1" spans="1:4">
      <c r="A9" s="40" t="s">
        <v>897</v>
      </c>
      <c r="B9" s="41"/>
      <c r="C9" s="41"/>
      <c r="D9" s="39"/>
    </row>
    <row r="10" spans="1:4">
      <c r="A10" s="37" t="s">
        <v>867</v>
      </c>
      <c r="B10" s="42">
        <v>22538</v>
      </c>
      <c r="C10" s="42">
        <v>20275</v>
      </c>
      <c r="D10" s="43">
        <f>B10/C10</f>
        <v>1.1116</v>
      </c>
    </row>
    <row r="11" spans="1:4">
      <c r="A11" s="44" t="s">
        <v>898</v>
      </c>
      <c r="B11" s="45">
        <v>22526</v>
      </c>
      <c r="C11" s="45">
        <v>20262</v>
      </c>
      <c r="D11" s="46">
        <f t="shared" ref="D11:D16" si="0">B11/C11</f>
        <v>1.1117</v>
      </c>
    </row>
    <row r="12" spans="1:4">
      <c r="A12" s="44" t="s">
        <v>899</v>
      </c>
      <c r="B12" s="45">
        <v>11</v>
      </c>
      <c r="C12" s="45">
        <v>10</v>
      </c>
      <c r="D12" s="46">
        <f t="shared" si="0"/>
        <v>1.1</v>
      </c>
    </row>
    <row r="13" spans="1:4">
      <c r="A13" s="47" t="s">
        <v>900</v>
      </c>
      <c r="B13" s="45">
        <v>1</v>
      </c>
      <c r="C13" s="45">
        <v>3</v>
      </c>
      <c r="D13" s="46">
        <f t="shared" si="0"/>
        <v>0.3333</v>
      </c>
    </row>
    <row r="14" spans="1:4">
      <c r="A14" s="37" t="s">
        <v>868</v>
      </c>
      <c r="B14" s="42">
        <v>39682</v>
      </c>
      <c r="C14" s="42">
        <v>36269</v>
      </c>
      <c r="D14" s="43">
        <f t="shared" si="0"/>
        <v>1.0941</v>
      </c>
    </row>
    <row r="15" spans="1:4">
      <c r="A15" s="47" t="s">
        <v>898</v>
      </c>
      <c r="B15" s="45">
        <v>38520</v>
      </c>
      <c r="C15" s="45">
        <v>35269</v>
      </c>
      <c r="D15" s="46">
        <f t="shared" si="0"/>
        <v>1.0922</v>
      </c>
    </row>
    <row r="16" s="27" customFormat="1" spans="1:4">
      <c r="A16" s="47" t="s">
        <v>899</v>
      </c>
      <c r="B16" s="48">
        <v>1143</v>
      </c>
      <c r="C16" s="48">
        <v>1000</v>
      </c>
      <c r="D16" s="46">
        <f t="shared" si="0"/>
        <v>1.143</v>
      </c>
    </row>
    <row r="17" s="27" customFormat="1" spans="1:4">
      <c r="A17" s="47" t="s">
        <v>900</v>
      </c>
      <c r="B17" s="49">
        <v>19</v>
      </c>
      <c r="C17" s="49"/>
      <c r="D17" s="50"/>
    </row>
    <row r="18" s="27" customFormat="1" spans="1:4">
      <c r="A18" s="37" t="s">
        <v>869</v>
      </c>
      <c r="B18" s="51">
        <v>0</v>
      </c>
      <c r="C18" s="51">
        <v>0</v>
      </c>
      <c r="D18" s="49"/>
    </row>
    <row r="19" s="27" customFormat="1" spans="1:4">
      <c r="A19" s="52" t="s">
        <v>901</v>
      </c>
      <c r="B19" s="49"/>
      <c r="C19" s="49"/>
      <c r="D19" s="49"/>
    </row>
    <row r="20" s="27" customFormat="1" spans="1:4">
      <c r="A20" s="52" t="s">
        <v>902</v>
      </c>
      <c r="B20" s="49"/>
      <c r="C20" s="49"/>
      <c r="D20" s="49"/>
    </row>
    <row r="21" s="27" customFormat="1" spans="1:4">
      <c r="A21" s="52" t="s">
        <v>903</v>
      </c>
      <c r="B21" s="49"/>
      <c r="C21" s="49"/>
      <c r="D21" s="49"/>
    </row>
    <row r="22" s="27" customFormat="1" spans="1:4">
      <c r="A22" s="37" t="s">
        <v>870</v>
      </c>
      <c r="B22" s="51">
        <v>0</v>
      </c>
      <c r="C22" s="51">
        <v>0</v>
      </c>
      <c r="D22" s="49"/>
    </row>
    <row r="23" s="27" customFormat="1" ht="15" spans="1:4">
      <c r="A23" s="53" t="s">
        <v>871</v>
      </c>
      <c r="B23" s="49"/>
      <c r="C23" s="49"/>
      <c r="D23" s="49"/>
    </row>
    <row r="24" s="27" customFormat="1" spans="1:4">
      <c r="A24" s="54" t="s">
        <v>904</v>
      </c>
      <c r="B24" s="49"/>
      <c r="C24" s="49"/>
      <c r="D24" s="49"/>
    </row>
    <row r="25" s="27" customFormat="1" spans="1:4">
      <c r="A25" s="54" t="s">
        <v>905</v>
      </c>
      <c r="B25" s="49"/>
      <c r="C25" s="49"/>
      <c r="D25" s="49"/>
    </row>
    <row r="26" s="27" customFormat="1" spans="1:4">
      <c r="A26" s="54" t="s">
        <v>906</v>
      </c>
      <c r="B26" s="49"/>
      <c r="C26" s="49"/>
      <c r="D26" s="49"/>
    </row>
    <row r="27" s="27" customFormat="1" spans="1:4">
      <c r="A27" s="55" t="s">
        <v>872</v>
      </c>
      <c r="B27" s="49"/>
      <c r="C27" s="49"/>
      <c r="D27" s="49"/>
    </row>
    <row r="28" s="27" customFormat="1" spans="1:4">
      <c r="A28" s="56" t="s">
        <v>907</v>
      </c>
      <c r="B28" s="49"/>
      <c r="C28" s="49"/>
      <c r="D28" s="49"/>
    </row>
    <row r="29" s="27" customFormat="1" spans="1:4">
      <c r="A29" s="56" t="s">
        <v>908</v>
      </c>
      <c r="B29" s="49"/>
      <c r="C29" s="49"/>
      <c r="D29" s="49"/>
    </row>
    <row r="30" s="27" customFormat="1" spans="1:4">
      <c r="A30" s="56" t="s">
        <v>909</v>
      </c>
      <c r="B30" s="49"/>
      <c r="C30" s="49"/>
      <c r="D30" s="49"/>
    </row>
    <row r="31" s="27" customFormat="1" ht="15" spans="1:4">
      <c r="A31" s="53" t="s">
        <v>873</v>
      </c>
      <c r="B31" s="49"/>
      <c r="C31" s="49"/>
      <c r="D31" s="49"/>
    </row>
    <row r="32" s="27" customFormat="1" spans="1:4">
      <c r="A32" s="57" t="s">
        <v>910</v>
      </c>
      <c r="B32" s="49"/>
      <c r="C32" s="49"/>
      <c r="D32" s="49"/>
    </row>
    <row r="33" s="27" customFormat="1" spans="1:4">
      <c r="A33" s="57" t="s">
        <v>908</v>
      </c>
      <c r="B33" s="49"/>
      <c r="C33" s="49"/>
      <c r="D33" s="49"/>
    </row>
    <row r="34" s="27" customFormat="1" spans="1:4">
      <c r="A34" s="57" t="s">
        <v>911</v>
      </c>
      <c r="B34" s="49"/>
      <c r="C34" s="49"/>
      <c r="D34" s="49"/>
    </row>
    <row r="35" s="27" customFormat="1" spans="1:4">
      <c r="A35" s="37" t="s">
        <v>874</v>
      </c>
      <c r="B35" s="51">
        <v>0</v>
      </c>
      <c r="C35" s="51">
        <v>0</v>
      </c>
      <c r="D35" s="49"/>
    </row>
    <row r="36" s="27" customFormat="1" spans="1:4">
      <c r="A36" s="58" t="s">
        <v>912</v>
      </c>
      <c r="B36" s="49"/>
      <c r="C36" s="49"/>
      <c r="D36" s="49"/>
    </row>
    <row r="37" s="27" customFormat="1" spans="1:4">
      <c r="A37" s="58" t="s">
        <v>913</v>
      </c>
      <c r="B37" s="49"/>
      <c r="C37" s="49"/>
      <c r="D37" s="49"/>
    </row>
    <row r="38" s="27" customFormat="1" spans="1:4">
      <c r="A38" s="58" t="s">
        <v>914</v>
      </c>
      <c r="B38" s="49"/>
      <c r="C38" s="49"/>
      <c r="D38" s="49"/>
    </row>
    <row r="39" s="27" customFormat="1" spans="1:4">
      <c r="A39" s="58" t="s">
        <v>915</v>
      </c>
      <c r="B39" s="49"/>
      <c r="C39" s="49"/>
      <c r="D39" s="49"/>
    </row>
    <row r="40" s="27" customFormat="1" spans="1:4">
      <c r="A40" s="37" t="s">
        <v>875</v>
      </c>
      <c r="B40" s="51">
        <v>0</v>
      </c>
      <c r="C40" s="51">
        <v>0</v>
      </c>
      <c r="D40" s="49"/>
    </row>
    <row r="41" s="27" customFormat="1" spans="1:4">
      <c r="A41" s="59" t="s">
        <v>916</v>
      </c>
      <c r="B41" s="49"/>
      <c r="C41" s="49"/>
      <c r="D41" s="49"/>
    </row>
    <row r="42" s="27" customFormat="1" spans="1:4">
      <c r="A42" s="59" t="s">
        <v>917</v>
      </c>
      <c r="B42" s="49"/>
      <c r="C42" s="49"/>
      <c r="D42" s="49"/>
    </row>
    <row r="43" s="27" customFormat="1" spans="1:4">
      <c r="A43" s="59" t="s">
        <v>896</v>
      </c>
      <c r="B43" s="49"/>
      <c r="C43" s="49"/>
      <c r="D43" s="49"/>
    </row>
    <row r="44" s="27" customFormat="1" spans="1:4">
      <c r="A44" s="59" t="s">
        <v>918</v>
      </c>
      <c r="B44" s="49"/>
      <c r="C44" s="49"/>
      <c r="D44" s="49"/>
    </row>
    <row r="45" s="27" customFormat="1" spans="1:4">
      <c r="A45" s="59" t="s">
        <v>919</v>
      </c>
      <c r="B45" s="49"/>
      <c r="C45" s="49"/>
      <c r="D45" s="49"/>
    </row>
    <row r="46" s="27" customFormat="1" spans="1:4">
      <c r="A46" s="37" t="s">
        <v>876</v>
      </c>
      <c r="B46" s="51">
        <v>0</v>
      </c>
      <c r="C46" s="51">
        <v>0</v>
      </c>
      <c r="D46" s="49"/>
    </row>
    <row r="47" s="27" customFormat="1" spans="1:4">
      <c r="A47" s="60" t="s">
        <v>920</v>
      </c>
      <c r="B47" s="49"/>
      <c r="C47" s="49"/>
      <c r="D47" s="49"/>
    </row>
    <row r="48" spans="1:4">
      <c r="A48" s="60" t="s">
        <v>921</v>
      </c>
      <c r="B48" s="49"/>
      <c r="C48" s="49"/>
      <c r="D48" s="49"/>
    </row>
    <row r="49" spans="1:4">
      <c r="A49" s="60" t="s">
        <v>922</v>
      </c>
      <c r="B49" s="49"/>
      <c r="C49" s="49"/>
      <c r="D49" s="49"/>
    </row>
  </sheetData>
  <mergeCells count="1">
    <mergeCell ref="A2:D2"/>
  </mergeCells>
  <conditionalFormatting sqref="A10">
    <cfRule type="expression" dxfId="0" priority="6" stopIfTrue="1">
      <formula>"len($A:$A)=3"</formula>
    </cfRule>
  </conditionalFormatting>
  <conditionalFormatting sqref="A5:A9">
    <cfRule type="expression" dxfId="0" priority="4" stopIfTrue="1">
      <formula>"len($A:$A)=3"</formula>
    </cfRule>
  </conditionalFormatting>
  <conditionalFormatting sqref="A11:A12">
    <cfRule type="expression" dxfId="0" priority="5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workbookViewId="0">
      <selection activeCell="H36" sqref="H36:H37"/>
    </sheetView>
  </sheetViews>
  <sheetFormatPr defaultColWidth="9" defaultRowHeight="14.25" outlineLevelCol="4"/>
  <cols>
    <col min="1" max="1" width="40.25" customWidth="1"/>
    <col min="2" max="2" width="15.375" customWidth="1"/>
    <col min="3" max="3" width="12.125" customWidth="1"/>
    <col min="4" max="5" width="11.375" customWidth="1"/>
  </cols>
  <sheetData>
    <row r="1" ht="24.75" customHeight="1" spans="1:1">
      <c r="A1" s="15" t="s">
        <v>923</v>
      </c>
    </row>
    <row r="2" ht="37.5" customHeight="1" spans="1:5">
      <c r="A2" s="16" t="s">
        <v>924</v>
      </c>
      <c r="B2" s="16"/>
      <c r="C2" s="16"/>
      <c r="D2" s="16"/>
      <c r="E2" s="16"/>
    </row>
    <row r="3" ht="15" customHeight="1" spans="1:5">
      <c r="A3" s="17"/>
      <c r="B3" s="17"/>
      <c r="C3" s="17"/>
      <c r="D3" s="17"/>
      <c r="E3" s="18" t="s">
        <v>63</v>
      </c>
    </row>
    <row r="4" ht="21.75" customHeight="1" spans="1:5">
      <c r="A4" s="19" t="s">
        <v>925</v>
      </c>
      <c r="B4" s="19" t="s">
        <v>926</v>
      </c>
      <c r="C4" s="20" t="s">
        <v>927</v>
      </c>
      <c r="D4" s="21" t="s">
        <v>928</v>
      </c>
      <c r="E4" s="21"/>
    </row>
    <row r="5" ht="32.45" customHeight="1" spans="1:5">
      <c r="A5" s="19"/>
      <c r="B5" s="19"/>
      <c r="C5" s="20"/>
      <c r="D5" s="21" t="s">
        <v>929</v>
      </c>
      <c r="E5" s="21" t="s">
        <v>930</v>
      </c>
    </row>
    <row r="6" spans="1:5">
      <c r="A6" s="22" t="s">
        <v>112</v>
      </c>
      <c r="B6" s="23"/>
      <c r="C6" s="24"/>
      <c r="D6" s="25"/>
      <c r="E6" s="25"/>
    </row>
    <row r="7" spans="1:5">
      <c r="A7" s="26" t="s">
        <v>931</v>
      </c>
      <c r="B7" s="23"/>
      <c r="C7" s="24"/>
      <c r="D7" s="25"/>
      <c r="E7" s="25"/>
    </row>
    <row r="8" spans="1:5">
      <c r="A8" s="22" t="s">
        <v>932</v>
      </c>
      <c r="B8" s="23"/>
      <c r="C8" s="24"/>
      <c r="D8" s="25"/>
      <c r="E8" s="25"/>
    </row>
    <row r="9" spans="1:5">
      <c r="A9" s="26" t="s">
        <v>931</v>
      </c>
      <c r="B9" s="23"/>
      <c r="C9" s="24"/>
      <c r="D9" s="25"/>
      <c r="E9" s="25"/>
    </row>
    <row r="10" spans="1:5">
      <c r="A10" s="22" t="s">
        <v>933</v>
      </c>
      <c r="B10" s="23"/>
      <c r="C10" s="24"/>
      <c r="D10" s="25"/>
      <c r="E10" s="25"/>
    </row>
    <row r="11" spans="1:5">
      <c r="A11" s="26" t="s">
        <v>931</v>
      </c>
      <c r="B11" s="23"/>
      <c r="C11" s="24"/>
      <c r="D11" s="25"/>
      <c r="E11" s="25"/>
    </row>
    <row r="12" spans="1:5">
      <c r="A12" s="22" t="s">
        <v>934</v>
      </c>
      <c r="B12" s="23"/>
      <c r="C12" s="24"/>
      <c r="D12" s="25"/>
      <c r="E12" s="25"/>
    </row>
    <row r="13" spans="1:5">
      <c r="A13" s="26" t="s">
        <v>931</v>
      </c>
      <c r="B13" s="23"/>
      <c r="C13" s="24"/>
      <c r="D13" s="25"/>
      <c r="E13" s="25"/>
    </row>
    <row r="14" spans="1:5">
      <c r="A14" s="22" t="s">
        <v>935</v>
      </c>
      <c r="B14" s="23"/>
      <c r="C14" s="24"/>
      <c r="D14" s="25"/>
      <c r="E14" s="25"/>
    </row>
    <row r="15" spans="1:5">
      <c r="A15" s="26" t="s">
        <v>931</v>
      </c>
      <c r="B15" s="23"/>
      <c r="C15" s="24"/>
      <c r="D15" s="25"/>
      <c r="E15" s="25"/>
    </row>
    <row r="16" spans="1:5">
      <c r="A16" s="22" t="s">
        <v>936</v>
      </c>
      <c r="B16" s="23"/>
      <c r="C16" s="24"/>
      <c r="D16" s="25"/>
      <c r="E16" s="25"/>
    </row>
    <row r="17" spans="1:5">
      <c r="A17" s="26" t="s">
        <v>931</v>
      </c>
      <c r="B17" s="23"/>
      <c r="C17" s="24"/>
      <c r="D17" s="25"/>
      <c r="E17" s="25"/>
    </row>
    <row r="18" spans="1:5">
      <c r="A18" s="22" t="s">
        <v>937</v>
      </c>
      <c r="B18" s="23"/>
      <c r="C18" s="24"/>
      <c r="D18" s="25"/>
      <c r="E18" s="25"/>
    </row>
    <row r="19" spans="1:5">
      <c r="A19" s="26" t="s">
        <v>931</v>
      </c>
      <c r="B19" s="23"/>
      <c r="C19" s="24"/>
      <c r="D19" s="25"/>
      <c r="E19" s="25"/>
    </row>
    <row r="20" spans="1:5">
      <c r="A20" s="22" t="s">
        <v>938</v>
      </c>
      <c r="B20" s="23"/>
      <c r="C20" s="24"/>
      <c r="D20" s="25"/>
      <c r="E20" s="25"/>
    </row>
    <row r="21" spans="1:5">
      <c r="A21" s="26" t="s">
        <v>931</v>
      </c>
      <c r="B21" s="23"/>
      <c r="C21" s="24"/>
      <c r="D21" s="25"/>
      <c r="E21" s="25"/>
    </row>
    <row r="22" spans="1:5">
      <c r="A22" s="22" t="s">
        <v>939</v>
      </c>
      <c r="B22" s="23"/>
      <c r="C22" s="24"/>
      <c r="D22" s="25"/>
      <c r="E22" s="25"/>
    </row>
    <row r="23" spans="1:5">
      <c r="A23" s="26" t="s">
        <v>931</v>
      </c>
      <c r="B23" s="23"/>
      <c r="C23" s="24"/>
      <c r="D23" s="25"/>
      <c r="E23" s="25"/>
    </row>
    <row r="24" spans="1:5">
      <c r="A24" s="22" t="s">
        <v>940</v>
      </c>
      <c r="B24" s="23"/>
      <c r="C24" s="24"/>
      <c r="D24" s="25"/>
      <c r="E24" s="25"/>
    </row>
    <row r="25" spans="1:5">
      <c r="A25" s="26" t="s">
        <v>931</v>
      </c>
      <c r="B25" s="23"/>
      <c r="C25" s="24"/>
      <c r="D25" s="25"/>
      <c r="E25" s="25"/>
    </row>
    <row r="26" spans="1:5">
      <c r="A26" s="22" t="s">
        <v>941</v>
      </c>
      <c r="B26" s="23"/>
      <c r="C26" s="24"/>
      <c r="D26" s="25"/>
      <c r="E26" s="25"/>
    </row>
    <row r="27" spans="1:5">
      <c r="A27" s="26" t="s">
        <v>931</v>
      </c>
      <c r="B27" s="23"/>
      <c r="C27" s="24"/>
      <c r="D27" s="25"/>
      <c r="E27" s="25"/>
    </row>
    <row r="28" spans="1:5">
      <c r="A28" s="22" t="s">
        <v>942</v>
      </c>
      <c r="B28" s="23"/>
      <c r="C28" s="24"/>
      <c r="D28" s="25"/>
      <c r="E28" s="25"/>
    </row>
    <row r="29" spans="1:5">
      <c r="A29" s="26" t="s">
        <v>931</v>
      </c>
      <c r="B29" s="23"/>
      <c r="C29" s="24"/>
      <c r="D29" s="25"/>
      <c r="E29" s="25"/>
    </row>
    <row r="30" spans="1:5">
      <c r="A30" s="22" t="s">
        <v>943</v>
      </c>
      <c r="B30" s="23"/>
      <c r="C30" s="24"/>
      <c r="D30" s="25"/>
      <c r="E30" s="25"/>
    </row>
    <row r="31" spans="1:5">
      <c r="A31" s="26" t="s">
        <v>931</v>
      </c>
      <c r="B31" s="23"/>
      <c r="C31" s="24"/>
      <c r="D31" s="25"/>
      <c r="E31" s="25"/>
    </row>
    <row r="32" spans="1:5">
      <c r="A32" s="22" t="s">
        <v>944</v>
      </c>
      <c r="B32" s="23"/>
      <c r="C32" s="24"/>
      <c r="D32" s="25"/>
      <c r="E32" s="25"/>
    </row>
    <row r="33" spans="1:5">
      <c r="A33" s="26" t="s">
        <v>931</v>
      </c>
      <c r="B33" s="23"/>
      <c r="C33" s="24"/>
      <c r="D33" s="25"/>
      <c r="E33" s="25"/>
    </row>
    <row r="34" spans="1:5">
      <c r="A34" s="22" t="s">
        <v>945</v>
      </c>
      <c r="B34" s="23"/>
      <c r="C34" s="24"/>
      <c r="D34" s="25"/>
      <c r="E34" s="25"/>
    </row>
    <row r="35" spans="1:5">
      <c r="A35" s="26" t="s">
        <v>931</v>
      </c>
      <c r="B35" s="23"/>
      <c r="C35" s="24"/>
      <c r="D35" s="25"/>
      <c r="E35" s="25"/>
    </row>
    <row r="36" spans="1:5">
      <c r="A36" s="22" t="s">
        <v>946</v>
      </c>
      <c r="B36" s="23"/>
      <c r="C36" s="24"/>
      <c r="D36" s="25"/>
      <c r="E36" s="25"/>
    </row>
    <row r="37" spans="1:5">
      <c r="A37" s="26" t="s">
        <v>931</v>
      </c>
      <c r="B37" s="23"/>
      <c r="C37" s="24"/>
      <c r="D37" s="25"/>
      <c r="E37" s="25"/>
    </row>
    <row r="38" spans="1:5">
      <c r="A38" s="22" t="s">
        <v>947</v>
      </c>
      <c r="B38" s="23"/>
      <c r="C38" s="24"/>
      <c r="D38" s="25"/>
      <c r="E38" s="25"/>
    </row>
    <row r="39" spans="1:5">
      <c r="A39" s="26" t="s">
        <v>931</v>
      </c>
      <c r="B39" s="23"/>
      <c r="C39" s="24"/>
      <c r="D39" s="25"/>
      <c r="E39" s="25"/>
    </row>
    <row r="40" spans="1:5">
      <c r="A40" s="22" t="s">
        <v>948</v>
      </c>
      <c r="B40" s="23"/>
      <c r="C40" s="24"/>
      <c r="D40" s="25"/>
      <c r="E40" s="25"/>
    </row>
    <row r="41" spans="1:5">
      <c r="A41" s="26" t="s">
        <v>931</v>
      </c>
      <c r="B41" s="25"/>
      <c r="C41" s="25"/>
      <c r="D41" s="25"/>
      <c r="E41" s="25"/>
    </row>
  </sheetData>
  <mergeCells count="5">
    <mergeCell ref="A2:E2"/>
    <mergeCell ref="D4:E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L17" sqref="L17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4.125" style="1" customWidth="1"/>
    <col min="4" max="5" width="8.75" style="1"/>
    <col min="6" max="6" width="10.375" style="1"/>
    <col min="7" max="9" width="8.75" style="1"/>
    <col min="10" max="10" width="13.75" style="1"/>
    <col min="11" max="16384" width="8.75" style="1"/>
  </cols>
  <sheetData>
    <row r="1" spans="1:1">
      <c r="A1" s="1" t="s">
        <v>949</v>
      </c>
    </row>
    <row r="2" ht="29.45" customHeight="1" spans="1:3">
      <c r="A2" s="2" t="s">
        <v>950</v>
      </c>
      <c r="B2" s="2"/>
      <c r="C2" s="2"/>
    </row>
    <row r="3" ht="17" customHeight="1" spans="1:3">
      <c r="A3" s="3"/>
      <c r="B3" s="4"/>
      <c r="C3" s="5" t="s">
        <v>63</v>
      </c>
    </row>
    <row r="4" s="1" customFormat="1" ht="27.75" customHeight="1" spans="1:3">
      <c r="A4" s="6" t="s">
        <v>951</v>
      </c>
      <c r="B4" s="6"/>
      <c r="C4" s="6" t="s">
        <v>613</v>
      </c>
    </row>
    <row r="5" s="1" customFormat="1" ht="27.75" customHeight="1" spans="1:3">
      <c r="A5" s="7" t="s">
        <v>952</v>
      </c>
      <c r="B5" s="7"/>
      <c r="C5" s="11">
        <v>378334</v>
      </c>
    </row>
    <row r="6" s="1" customFormat="1" ht="27.75" customHeight="1" spans="1:3">
      <c r="A6" s="7" t="s">
        <v>953</v>
      </c>
      <c r="B6" s="7"/>
      <c r="C6" s="11">
        <v>69530</v>
      </c>
    </row>
    <row r="7" s="1" customFormat="1" ht="27.75" customHeight="1" spans="1:3">
      <c r="A7" s="7" t="s">
        <v>954</v>
      </c>
      <c r="B7" s="7"/>
      <c r="C7" s="11">
        <f>39394+40.55</f>
        <v>39435</v>
      </c>
    </row>
    <row r="8" s="1" customFormat="1" ht="27.75" customHeight="1" spans="1:3">
      <c r="A8" s="7" t="s">
        <v>955</v>
      </c>
      <c r="B8" s="7"/>
      <c r="C8" s="11">
        <v>408430</v>
      </c>
    </row>
    <row r="9" s="1" customFormat="1" ht="27.75" customHeight="1" spans="1:3">
      <c r="A9" s="6" t="s">
        <v>956</v>
      </c>
      <c r="B9" s="6"/>
      <c r="C9" s="12" t="s">
        <v>613</v>
      </c>
    </row>
    <row r="10" s="1" customFormat="1" ht="27.75" customHeight="1" spans="1:3">
      <c r="A10" s="7" t="s">
        <v>957</v>
      </c>
      <c r="B10" s="7"/>
      <c r="C10" s="14">
        <v>415037</v>
      </c>
    </row>
    <row r="11" s="1" customFormat="1" ht="27.75" customHeight="1" spans="1:3">
      <c r="A11" s="7" t="s">
        <v>958</v>
      </c>
      <c r="B11" s="7"/>
      <c r="C11" s="14">
        <f>16709+13501</f>
        <v>30210</v>
      </c>
    </row>
    <row r="12" s="1" customFormat="1" ht="27.75" customHeight="1" spans="1:3">
      <c r="A12" s="7" t="s">
        <v>959</v>
      </c>
      <c r="B12" s="7"/>
      <c r="C12" s="14">
        <v>15810</v>
      </c>
    </row>
    <row r="13" s="1" customFormat="1" ht="29" customHeight="1" spans="1:3">
      <c r="A13" s="7" t="s">
        <v>960</v>
      </c>
      <c r="B13" s="7"/>
      <c r="C13" s="14">
        <f>+C10+C11-C12</f>
        <v>429437</v>
      </c>
    </row>
    <row r="14" ht="54.6" customHeight="1" spans="1:3">
      <c r="A14" s="13" t="s">
        <v>961</v>
      </c>
      <c r="B14" s="13"/>
      <c r="C14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3:B13"/>
    <mergeCell ref="A14:C14"/>
  </mergeCells>
  <pageMargins left="0.75" right="0.75" top="1" bottom="1" header="0.511805555555556" footer="0.511805555555556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H36" sqref="H36:H37"/>
    </sheetView>
  </sheetViews>
  <sheetFormatPr defaultColWidth="8.75" defaultRowHeight="14.25" outlineLevelCol="2"/>
  <cols>
    <col min="1" max="1" width="10.25" style="1" customWidth="1"/>
    <col min="2" max="2" width="30.875" style="1" customWidth="1"/>
    <col min="3" max="3" width="43.75" style="1" customWidth="1"/>
    <col min="4" max="16384" width="8.75" style="1"/>
  </cols>
  <sheetData>
    <row r="1" ht="19.5" customHeight="1" spans="1:1">
      <c r="A1" s="1" t="s">
        <v>962</v>
      </c>
    </row>
    <row r="2" ht="29.45" customHeight="1" spans="1:3">
      <c r="A2" s="2" t="s">
        <v>963</v>
      </c>
      <c r="B2" s="2"/>
      <c r="C2" s="2"/>
    </row>
    <row r="3" ht="18" customHeight="1" spans="1:3">
      <c r="A3" s="3"/>
      <c r="B3" s="4"/>
      <c r="C3" s="5" t="s">
        <v>63</v>
      </c>
    </row>
    <row r="4" ht="27.75" customHeight="1" spans="1:3">
      <c r="A4" s="6" t="s">
        <v>951</v>
      </c>
      <c r="B4" s="6"/>
      <c r="C4" s="6" t="s">
        <v>613</v>
      </c>
    </row>
    <row r="5" ht="24" customHeight="1" spans="1:3">
      <c r="A5" s="7" t="s">
        <v>964</v>
      </c>
      <c r="B5" s="7"/>
      <c r="C5" s="8"/>
    </row>
    <row r="6" ht="24" customHeight="1" spans="1:3">
      <c r="A6" s="7" t="s">
        <v>965</v>
      </c>
      <c r="B6" s="7"/>
      <c r="C6" s="8"/>
    </row>
    <row r="7" ht="24" customHeight="1" spans="1:3">
      <c r="A7" s="7" t="s">
        <v>966</v>
      </c>
      <c r="B7" s="7"/>
      <c r="C7" s="8"/>
    </row>
    <row r="8" ht="24" customHeight="1" spans="1:3">
      <c r="A8" s="7" t="s">
        <v>967</v>
      </c>
      <c r="B8" s="7"/>
      <c r="C8" s="8"/>
    </row>
    <row r="9" ht="24" customHeight="1" spans="1:3">
      <c r="A9" s="6" t="s">
        <v>956</v>
      </c>
      <c r="B9" s="6"/>
      <c r="C9" s="6" t="s">
        <v>613</v>
      </c>
    </row>
    <row r="10" ht="24" customHeight="1" spans="1:3">
      <c r="A10" s="7" t="s">
        <v>968</v>
      </c>
      <c r="B10" s="7"/>
      <c r="C10" s="9"/>
    </row>
    <row r="11" ht="24" customHeight="1" spans="1:3">
      <c r="A11" s="7" t="s">
        <v>969</v>
      </c>
      <c r="B11" s="7"/>
      <c r="C11" s="9"/>
    </row>
    <row r="12" ht="24" customHeight="1" spans="1:3">
      <c r="A12" s="7" t="s">
        <v>970</v>
      </c>
      <c r="B12" s="7"/>
      <c r="C12" s="9"/>
    </row>
    <row r="13" ht="50.45" customHeight="1" spans="1:3">
      <c r="A13" s="13" t="s">
        <v>961</v>
      </c>
      <c r="B13" s="13"/>
      <c r="C13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N27" sqref="N27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971</v>
      </c>
    </row>
    <row r="2" ht="29.45" customHeight="1" spans="1:3">
      <c r="A2" s="2" t="s">
        <v>972</v>
      </c>
      <c r="B2" s="2"/>
      <c r="C2" s="2"/>
    </row>
    <row r="3" ht="20" customHeight="1" spans="1:3">
      <c r="A3" s="3"/>
      <c r="B3" s="4"/>
      <c r="C3" s="5" t="s">
        <v>63</v>
      </c>
    </row>
    <row r="4" s="1" customFormat="1" ht="29.25" customHeight="1" spans="1:3">
      <c r="A4" s="6" t="s">
        <v>951</v>
      </c>
      <c r="B4" s="6"/>
      <c r="C4" s="6" t="s">
        <v>613</v>
      </c>
    </row>
    <row r="5" s="1" customFormat="1" ht="29.25" customHeight="1" spans="1:3">
      <c r="A5" s="7" t="s">
        <v>973</v>
      </c>
      <c r="B5" s="7"/>
      <c r="C5" s="11">
        <v>472419</v>
      </c>
    </row>
    <row r="6" s="1" customFormat="1" ht="29.25" customHeight="1" spans="1:3">
      <c r="A6" s="7" t="s">
        <v>974</v>
      </c>
      <c r="B6" s="7"/>
      <c r="C6" s="11">
        <v>93445</v>
      </c>
    </row>
    <row r="7" s="1" customFormat="1" ht="29.25" customHeight="1" spans="1:3">
      <c r="A7" s="7" t="s">
        <v>975</v>
      </c>
      <c r="B7" s="7"/>
      <c r="C7" s="11">
        <v>34300</v>
      </c>
    </row>
    <row r="8" s="1" customFormat="1" ht="29.25" customHeight="1" spans="1:3">
      <c r="A8" s="7" t="s">
        <v>976</v>
      </c>
      <c r="B8" s="7"/>
      <c r="C8" s="11">
        <f>+C5+C6-C7</f>
        <v>531564</v>
      </c>
    </row>
    <row r="9" s="1" customFormat="1" ht="29.25" customHeight="1" spans="1:3">
      <c r="A9" s="6" t="s">
        <v>956</v>
      </c>
      <c r="B9" s="6"/>
      <c r="C9" s="12" t="s">
        <v>613</v>
      </c>
    </row>
    <row r="10" s="1" customFormat="1" ht="29.25" customHeight="1" spans="1:3">
      <c r="A10" s="7" t="s">
        <v>977</v>
      </c>
      <c r="B10" s="7"/>
      <c r="C10" s="11">
        <v>479987</v>
      </c>
    </row>
    <row r="11" s="1" customFormat="1" ht="29.25" customHeight="1" spans="1:3">
      <c r="A11" s="7" t="s">
        <v>978</v>
      </c>
      <c r="B11" s="7"/>
      <c r="C11" s="11">
        <f>66214+227</f>
        <v>66441</v>
      </c>
    </row>
    <row r="12" s="1" customFormat="1" ht="29.25" customHeight="1" spans="1:3">
      <c r="A12" s="7" t="s">
        <v>979</v>
      </c>
      <c r="B12" s="7"/>
      <c r="C12" s="11">
        <v>2793</v>
      </c>
    </row>
    <row r="13" s="1" customFormat="1" ht="29.25" customHeight="1" spans="1:3">
      <c r="A13" s="7" t="s">
        <v>980</v>
      </c>
      <c r="B13" s="7"/>
      <c r="C13" s="11">
        <f>+C10+C11-C12</f>
        <v>543635</v>
      </c>
    </row>
    <row r="14" s="1" customFormat="1" ht="55" customHeight="1" spans="1:3">
      <c r="A14" s="10" t="s">
        <v>961</v>
      </c>
      <c r="B14" s="10"/>
      <c r="C14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3:B13"/>
    <mergeCell ref="A14:C14"/>
  </mergeCells>
  <pageMargins left="0.75" right="0.75" top="1" bottom="1" header="0.511805555555556" footer="0.51180555555555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H21" sqref="H21"/>
    </sheetView>
  </sheetViews>
  <sheetFormatPr defaultColWidth="8.75" defaultRowHeight="14.25" outlineLevelCol="2"/>
  <cols>
    <col min="1" max="1" width="19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981</v>
      </c>
    </row>
    <row r="2" ht="29.45" customHeight="1" spans="1:3">
      <c r="A2" s="2" t="s">
        <v>982</v>
      </c>
      <c r="B2" s="2"/>
      <c r="C2" s="2"/>
    </row>
    <row r="3" ht="19" customHeight="1" spans="1:3">
      <c r="A3" s="3"/>
      <c r="B3" s="4"/>
      <c r="C3" s="5" t="s">
        <v>63</v>
      </c>
    </row>
    <row r="4" ht="21" customHeight="1" spans="1:3">
      <c r="A4" s="6" t="s">
        <v>951</v>
      </c>
      <c r="B4" s="6"/>
      <c r="C4" s="6" t="s">
        <v>613</v>
      </c>
    </row>
    <row r="5" ht="21" customHeight="1" spans="1:3">
      <c r="A5" s="7" t="s">
        <v>983</v>
      </c>
      <c r="B5" s="7"/>
      <c r="C5" s="8"/>
    </row>
    <row r="6" ht="21" customHeight="1" spans="1:3">
      <c r="A6" s="7" t="s">
        <v>984</v>
      </c>
      <c r="B6" s="7"/>
      <c r="C6" s="8"/>
    </row>
    <row r="7" ht="21" customHeight="1" spans="1:3">
      <c r="A7" s="7" t="s">
        <v>985</v>
      </c>
      <c r="B7" s="7"/>
      <c r="C7" s="8"/>
    </row>
    <row r="8" ht="21" customHeight="1" spans="1:3">
      <c r="A8" s="7" t="s">
        <v>986</v>
      </c>
      <c r="B8" s="7"/>
      <c r="C8" s="8"/>
    </row>
    <row r="9" ht="21" customHeight="1" spans="1:3">
      <c r="A9" s="6" t="s">
        <v>956</v>
      </c>
      <c r="B9" s="6"/>
      <c r="C9" s="6" t="s">
        <v>613</v>
      </c>
    </row>
    <row r="10" ht="21" customHeight="1" spans="1:3">
      <c r="A10" s="7" t="s">
        <v>987</v>
      </c>
      <c r="B10" s="7"/>
      <c r="C10" s="9"/>
    </row>
    <row r="11" ht="21" customHeight="1" spans="1:3">
      <c r="A11" s="7" t="s">
        <v>988</v>
      </c>
      <c r="B11" s="7"/>
      <c r="C11" s="9"/>
    </row>
    <row r="12" ht="21" customHeight="1" spans="1:3">
      <c r="A12" s="7" t="s">
        <v>989</v>
      </c>
      <c r="B12" s="7"/>
      <c r="C12" s="9"/>
    </row>
    <row r="13" ht="49.9" customHeight="1" spans="1:3">
      <c r="A13" s="10" t="s">
        <v>961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8"/>
  <sheetViews>
    <sheetView showZeros="0" workbookViewId="0">
      <selection activeCell="H24" sqref="H24"/>
    </sheetView>
  </sheetViews>
  <sheetFormatPr defaultColWidth="9" defaultRowHeight="14.25" outlineLevelCol="3"/>
  <cols>
    <col min="1" max="1" width="38.375" style="129" customWidth="1"/>
    <col min="2" max="2" width="12.125" style="269" customWidth="1"/>
    <col min="3" max="3" width="13.375" style="129" customWidth="1"/>
    <col min="4" max="4" width="15.125" style="270" customWidth="1"/>
    <col min="5" max="16384" width="9" style="129"/>
  </cols>
  <sheetData>
    <row r="1" ht="18" customHeight="1" spans="1:2">
      <c r="A1" s="268" t="s">
        <v>109</v>
      </c>
      <c r="B1" s="271"/>
    </row>
    <row r="2" ht="25" customHeight="1" spans="1:4">
      <c r="A2" s="232" t="s">
        <v>110</v>
      </c>
      <c r="B2" s="232"/>
      <c r="C2" s="232"/>
      <c r="D2" s="272"/>
    </row>
    <row r="3" spans="1:4">
      <c r="A3" s="234"/>
      <c r="B3" s="271"/>
      <c r="D3" s="273" t="s">
        <v>63</v>
      </c>
    </row>
    <row r="4" ht="42.6" customHeight="1" spans="1:4">
      <c r="A4" s="19" t="s">
        <v>111</v>
      </c>
      <c r="B4" s="19" t="s">
        <v>65</v>
      </c>
      <c r="C4" s="274" t="s">
        <v>66</v>
      </c>
      <c r="D4" s="145" t="s">
        <v>67</v>
      </c>
    </row>
    <row r="5" spans="1:4">
      <c r="A5" s="22" t="s">
        <v>112</v>
      </c>
      <c r="B5" s="275">
        <v>18494</v>
      </c>
      <c r="C5" s="275">
        <v>20298</v>
      </c>
      <c r="D5" s="143">
        <f>B5/C5</f>
        <v>0.9111</v>
      </c>
    </row>
    <row r="6" spans="1:4">
      <c r="A6" s="22" t="s">
        <v>113</v>
      </c>
      <c r="B6" s="275"/>
      <c r="C6" s="275"/>
      <c r="D6" s="143"/>
    </row>
    <row r="7" spans="1:4">
      <c r="A7" s="22" t="s">
        <v>114</v>
      </c>
      <c r="B7" s="275">
        <v>6</v>
      </c>
      <c r="C7" s="275">
        <v>297</v>
      </c>
      <c r="D7" s="143">
        <f t="shared" ref="D7:D20" si="0">B7/C7</f>
        <v>0.0202</v>
      </c>
    </row>
    <row r="8" spans="1:4">
      <c r="A8" s="22" t="s">
        <v>115</v>
      </c>
      <c r="B8" s="275">
        <v>14805</v>
      </c>
      <c r="C8" s="275">
        <v>14764</v>
      </c>
      <c r="D8" s="143">
        <f t="shared" si="0"/>
        <v>1.0028</v>
      </c>
    </row>
    <row r="9" spans="1:4">
      <c r="A9" s="22" t="s">
        <v>116</v>
      </c>
      <c r="B9" s="275">
        <v>96577</v>
      </c>
      <c r="C9" s="275">
        <v>91507</v>
      </c>
      <c r="D9" s="143">
        <f t="shared" si="0"/>
        <v>1.0554</v>
      </c>
    </row>
    <row r="10" spans="1:4">
      <c r="A10" s="22" t="s">
        <v>117</v>
      </c>
      <c r="B10" s="275">
        <v>10309</v>
      </c>
      <c r="C10" s="275">
        <v>262</v>
      </c>
      <c r="D10" s="143">
        <f t="shared" si="0"/>
        <v>39.3473</v>
      </c>
    </row>
    <row r="11" spans="1:4">
      <c r="A11" s="22" t="s">
        <v>118</v>
      </c>
      <c r="B11" s="275">
        <v>7750</v>
      </c>
      <c r="C11" s="275">
        <v>3133</v>
      </c>
      <c r="D11" s="143">
        <f t="shared" si="0"/>
        <v>2.4737</v>
      </c>
    </row>
    <row r="12" spans="1:4">
      <c r="A12" s="22" t="s">
        <v>119</v>
      </c>
      <c r="B12" s="275">
        <v>61553</v>
      </c>
      <c r="C12" s="275">
        <v>49130</v>
      </c>
      <c r="D12" s="143">
        <f t="shared" si="0"/>
        <v>1.2529</v>
      </c>
    </row>
    <row r="13" spans="1:4">
      <c r="A13" s="22" t="s">
        <v>120</v>
      </c>
      <c r="B13" s="275">
        <v>22181</v>
      </c>
      <c r="C13" s="275">
        <v>20210</v>
      </c>
      <c r="D13" s="143">
        <f t="shared" si="0"/>
        <v>1.0975</v>
      </c>
    </row>
    <row r="14" spans="1:4">
      <c r="A14" s="22" t="s">
        <v>121</v>
      </c>
      <c r="B14" s="275">
        <v>12705</v>
      </c>
      <c r="C14" s="275">
        <v>9564</v>
      </c>
      <c r="D14" s="143">
        <f t="shared" si="0"/>
        <v>1.3284</v>
      </c>
    </row>
    <row r="15" spans="1:4">
      <c r="A15" s="22" t="s">
        <v>122</v>
      </c>
      <c r="B15" s="275">
        <v>2481</v>
      </c>
      <c r="C15" s="275">
        <v>5663</v>
      </c>
      <c r="D15" s="143">
        <f t="shared" si="0"/>
        <v>0.4381</v>
      </c>
    </row>
    <row r="16" spans="1:4">
      <c r="A16" s="22" t="s">
        <v>123</v>
      </c>
      <c r="B16" s="275">
        <v>31634</v>
      </c>
      <c r="C16" s="275">
        <v>17662</v>
      </c>
      <c r="D16" s="143">
        <f t="shared" si="0"/>
        <v>1.7911</v>
      </c>
    </row>
    <row r="17" spans="1:4">
      <c r="A17" s="22" t="s">
        <v>124</v>
      </c>
      <c r="B17" s="275">
        <v>2296</v>
      </c>
      <c r="C17" s="275">
        <v>1325</v>
      </c>
      <c r="D17" s="143">
        <f t="shared" si="0"/>
        <v>1.7328</v>
      </c>
    </row>
    <row r="18" spans="1:4">
      <c r="A18" s="22" t="s">
        <v>125</v>
      </c>
      <c r="B18" s="275">
        <v>616</v>
      </c>
      <c r="C18" s="275">
        <v>915</v>
      </c>
      <c r="D18" s="143">
        <f t="shared" si="0"/>
        <v>0.6732</v>
      </c>
    </row>
    <row r="19" spans="1:4">
      <c r="A19" s="22" t="s">
        <v>126</v>
      </c>
      <c r="B19" s="275">
        <v>1254</v>
      </c>
      <c r="C19" s="275">
        <v>939</v>
      </c>
      <c r="D19" s="143">
        <f t="shared" si="0"/>
        <v>1.3355</v>
      </c>
    </row>
    <row r="20" spans="1:4">
      <c r="A20" s="22" t="s">
        <v>127</v>
      </c>
      <c r="B20" s="275">
        <v>104</v>
      </c>
      <c r="C20" s="275">
        <v>151</v>
      </c>
      <c r="D20" s="143"/>
    </row>
    <row r="21" spans="1:4">
      <c r="A21" s="22" t="s">
        <v>128</v>
      </c>
      <c r="B21" s="275"/>
      <c r="C21" s="275"/>
      <c r="D21" s="143"/>
    </row>
    <row r="22" spans="1:4">
      <c r="A22" s="22" t="s">
        <v>129</v>
      </c>
      <c r="B22" s="275">
        <v>1558</v>
      </c>
      <c r="C22" s="275">
        <v>1534</v>
      </c>
      <c r="D22" s="143">
        <f t="shared" ref="D22:D33" si="1">B22/C22</f>
        <v>1.0156</v>
      </c>
    </row>
    <row r="23" spans="1:4">
      <c r="A23" s="22" t="s">
        <v>130</v>
      </c>
      <c r="B23" s="275">
        <v>3004</v>
      </c>
      <c r="C23" s="275">
        <v>2121</v>
      </c>
      <c r="D23" s="143">
        <f t="shared" si="1"/>
        <v>1.4163</v>
      </c>
    </row>
    <row r="24" spans="1:4">
      <c r="A24" s="22" t="s">
        <v>131</v>
      </c>
      <c r="B24" s="275">
        <v>310</v>
      </c>
      <c r="C24" s="275">
        <v>284</v>
      </c>
      <c r="D24" s="143">
        <f t="shared" si="1"/>
        <v>1.0915</v>
      </c>
    </row>
    <row r="25" spans="1:4">
      <c r="A25" s="22" t="s">
        <v>132</v>
      </c>
      <c r="B25" s="275">
        <v>3969</v>
      </c>
      <c r="C25" s="275">
        <v>2524</v>
      </c>
      <c r="D25" s="143">
        <f t="shared" si="1"/>
        <v>1.5725</v>
      </c>
    </row>
    <row r="26" spans="1:4">
      <c r="A26" s="22" t="s">
        <v>133</v>
      </c>
      <c r="B26" s="275">
        <v>3680</v>
      </c>
      <c r="C26" s="275">
        <v>3755</v>
      </c>
      <c r="D26" s="143">
        <f t="shared" si="1"/>
        <v>0.98</v>
      </c>
    </row>
    <row r="27" spans="1:4">
      <c r="A27" s="22" t="s">
        <v>134</v>
      </c>
      <c r="B27" s="275">
        <v>30426</v>
      </c>
      <c r="C27" s="275">
        <v>17278</v>
      </c>
      <c r="D27" s="143">
        <f t="shared" si="1"/>
        <v>1.761</v>
      </c>
    </row>
    <row r="28" spans="1:4">
      <c r="A28" s="22" t="s">
        <v>135</v>
      </c>
      <c r="B28" s="275">
        <v>13134</v>
      </c>
      <c r="C28" s="275">
        <v>13804</v>
      </c>
      <c r="D28" s="143">
        <f t="shared" si="1"/>
        <v>0.9515</v>
      </c>
    </row>
    <row r="29" spans="1:4">
      <c r="A29" s="22" t="s">
        <v>136</v>
      </c>
      <c r="B29" s="275">
        <v>49</v>
      </c>
      <c r="C29" s="275">
        <v>80</v>
      </c>
      <c r="D29" s="143">
        <f t="shared" si="1"/>
        <v>0.6125</v>
      </c>
    </row>
    <row r="30" spans="1:4">
      <c r="A30" s="242" t="s">
        <v>137</v>
      </c>
      <c r="B30" s="242">
        <f>SUM(B5:B29)</f>
        <v>338895</v>
      </c>
      <c r="C30" s="242">
        <f>SUM(C5:C29)</f>
        <v>277200</v>
      </c>
      <c r="D30" s="145">
        <f t="shared" si="1"/>
        <v>1.2226</v>
      </c>
    </row>
    <row r="31" spans="1:4">
      <c r="A31" s="244" t="s">
        <v>138</v>
      </c>
      <c r="B31" s="276">
        <v>2832</v>
      </c>
      <c r="C31" s="276">
        <v>144</v>
      </c>
      <c r="D31" s="145">
        <f t="shared" si="1"/>
        <v>19.6667</v>
      </c>
    </row>
    <row r="32" spans="1:4">
      <c r="A32" s="244" t="s">
        <v>139</v>
      </c>
      <c r="B32" s="242">
        <f>B33+B37+B44</f>
        <v>29460</v>
      </c>
      <c r="C32" s="242">
        <f>C33+C37+C44</f>
        <v>41048</v>
      </c>
      <c r="D32" s="145">
        <f t="shared" si="1"/>
        <v>0.7177</v>
      </c>
    </row>
    <row r="33" spans="1:4">
      <c r="A33" s="246" t="s">
        <v>140</v>
      </c>
      <c r="B33" s="277">
        <v>18452</v>
      </c>
      <c r="C33" s="277">
        <v>18635</v>
      </c>
      <c r="D33" s="143">
        <f t="shared" si="1"/>
        <v>0.9902</v>
      </c>
    </row>
    <row r="34" spans="1:4">
      <c r="A34" s="246" t="s">
        <v>141</v>
      </c>
      <c r="B34" s="278"/>
      <c r="C34" s="278"/>
      <c r="D34" s="143"/>
    </row>
    <row r="35" spans="1:4">
      <c r="A35" s="248" t="s">
        <v>142</v>
      </c>
      <c r="B35" s="277">
        <v>18452</v>
      </c>
      <c r="C35" s="277">
        <v>18635</v>
      </c>
      <c r="D35" s="143">
        <f>B35/C35</f>
        <v>0.9902</v>
      </c>
    </row>
    <row r="36" spans="1:4">
      <c r="A36" s="248" t="s">
        <v>143</v>
      </c>
      <c r="B36" s="278"/>
      <c r="C36" s="278"/>
      <c r="D36" s="143"/>
    </row>
    <row r="37" spans="1:4">
      <c r="A37" s="246" t="s">
        <v>144</v>
      </c>
      <c r="B37" s="278">
        <v>11008</v>
      </c>
      <c r="C37" s="278">
        <v>9520</v>
      </c>
      <c r="D37" s="143">
        <f>B37/C37</f>
        <v>1.1563</v>
      </c>
    </row>
    <row r="38" spans="1:4">
      <c r="A38" s="249" t="s">
        <v>145</v>
      </c>
      <c r="B38" s="278"/>
      <c r="C38" s="278"/>
      <c r="D38" s="143"/>
    </row>
    <row r="39" spans="1:4">
      <c r="A39" s="248" t="s">
        <v>146</v>
      </c>
      <c r="B39" s="278"/>
      <c r="C39" s="278"/>
      <c r="D39" s="143"/>
    </row>
    <row r="40" spans="1:4">
      <c r="A40" s="246" t="s">
        <v>147</v>
      </c>
      <c r="B40" s="278"/>
      <c r="C40" s="278"/>
      <c r="D40" s="143"/>
    </row>
    <row r="41" spans="1:4">
      <c r="A41" s="251" t="s">
        <v>148</v>
      </c>
      <c r="B41" s="278"/>
      <c r="C41" s="278"/>
      <c r="D41" s="143"/>
    </row>
    <row r="42" spans="1:4">
      <c r="A42" s="251" t="s">
        <v>149</v>
      </c>
      <c r="B42" s="278"/>
      <c r="C42" s="278"/>
      <c r="D42" s="143"/>
    </row>
    <row r="43" spans="1:4">
      <c r="A43" s="251" t="s">
        <v>150</v>
      </c>
      <c r="B43" s="278"/>
      <c r="C43" s="278"/>
      <c r="D43" s="143"/>
    </row>
    <row r="44" spans="1:4">
      <c r="A44" s="251" t="s">
        <v>151</v>
      </c>
      <c r="B44" s="278"/>
      <c r="C44" s="278">
        <v>12893</v>
      </c>
      <c r="D44" s="143"/>
    </row>
    <row r="45" spans="1:4">
      <c r="A45" s="23" t="s">
        <v>152</v>
      </c>
      <c r="B45" s="278"/>
      <c r="C45" s="278"/>
      <c r="D45" s="143"/>
    </row>
    <row r="46" spans="1:4">
      <c r="A46" s="242" t="s">
        <v>153</v>
      </c>
      <c r="B46" s="242">
        <f>B30+B31+B32</f>
        <v>371187</v>
      </c>
      <c r="C46" s="242">
        <f>C30+C31+C32</f>
        <v>318392</v>
      </c>
      <c r="D46" s="145">
        <f>B46/C46</f>
        <v>1.1658</v>
      </c>
    </row>
    <row r="48" spans="2:2">
      <c r="B48" s="27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workbookViewId="0">
      <selection activeCell="F20" sqref="F20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  <col min="9" max="9" width="12.625"/>
  </cols>
  <sheetData>
    <row r="1" ht="18" customHeight="1" spans="1:2">
      <c r="A1" s="254" t="s">
        <v>154</v>
      </c>
      <c r="B1" s="255"/>
    </row>
    <row r="2" ht="31" customHeight="1" spans="1:4">
      <c r="A2" s="232" t="s">
        <v>155</v>
      </c>
      <c r="B2" s="232"/>
      <c r="C2" s="232"/>
      <c r="D2" s="232"/>
    </row>
    <row r="3" spans="1:4">
      <c r="A3" s="234"/>
      <c r="B3" s="255"/>
      <c r="D3" s="222" t="s">
        <v>63</v>
      </c>
    </row>
    <row r="4" ht="44.45" customHeight="1" spans="1:4">
      <c r="A4" s="256" t="s">
        <v>64</v>
      </c>
      <c r="B4" s="149" t="s">
        <v>65</v>
      </c>
      <c r="C4" s="164" t="s">
        <v>66</v>
      </c>
      <c r="D4" s="20" t="s">
        <v>67</v>
      </c>
    </row>
    <row r="5" spans="1:4">
      <c r="A5" s="257" t="s">
        <v>68</v>
      </c>
      <c r="B5" s="258"/>
      <c r="C5" s="259"/>
      <c r="D5" s="259"/>
    </row>
    <row r="6" spans="1:4">
      <c r="A6" s="260" t="s">
        <v>69</v>
      </c>
      <c r="B6" s="258"/>
      <c r="C6" s="259"/>
      <c r="D6" s="259"/>
    </row>
    <row r="7" spans="1:4">
      <c r="A7" s="260" t="s">
        <v>70</v>
      </c>
      <c r="B7" s="258"/>
      <c r="C7" s="259"/>
      <c r="D7" s="259"/>
    </row>
    <row r="8" spans="1:4">
      <c r="A8" s="260" t="s">
        <v>71</v>
      </c>
      <c r="B8" s="258"/>
      <c r="C8" s="259"/>
      <c r="D8" s="259"/>
    </row>
    <row r="9" spans="1:7">
      <c r="A9" s="260" t="s">
        <v>72</v>
      </c>
      <c r="B9" s="258"/>
      <c r="C9" s="259"/>
      <c r="D9" s="259"/>
      <c r="G9" s="155"/>
    </row>
    <row r="10" spans="1:4">
      <c r="A10" s="260" t="s">
        <v>73</v>
      </c>
      <c r="B10" s="258"/>
      <c r="C10" s="259"/>
      <c r="D10" s="259"/>
    </row>
    <row r="11" spans="1:4">
      <c r="A11" s="260" t="s">
        <v>74</v>
      </c>
      <c r="B11" s="258"/>
      <c r="C11" s="259"/>
      <c r="D11" s="259"/>
    </row>
    <row r="12" spans="1:4">
      <c r="A12" s="260" t="s">
        <v>75</v>
      </c>
      <c r="B12" s="258"/>
      <c r="C12" s="259"/>
      <c r="D12" s="259"/>
    </row>
    <row r="13" spans="1:4">
      <c r="A13" s="260" t="s">
        <v>76</v>
      </c>
      <c r="B13" s="258"/>
      <c r="C13" s="259"/>
      <c r="D13" s="259"/>
    </row>
    <row r="14" spans="1:4">
      <c r="A14" s="260" t="s">
        <v>77</v>
      </c>
      <c r="B14" s="258"/>
      <c r="C14" s="259"/>
      <c r="D14" s="259"/>
    </row>
    <row r="15" spans="1:4">
      <c r="A15" s="260" t="s">
        <v>78</v>
      </c>
      <c r="B15" s="258"/>
      <c r="C15" s="259"/>
      <c r="D15" s="259"/>
    </row>
    <row r="16" spans="1:4">
      <c r="A16" s="260" t="s">
        <v>79</v>
      </c>
      <c r="B16" s="258"/>
      <c r="C16" s="259"/>
      <c r="D16" s="259"/>
    </row>
    <row r="17" spans="1:4">
      <c r="A17" s="260" t="s">
        <v>80</v>
      </c>
      <c r="B17" s="258"/>
      <c r="C17" s="259"/>
      <c r="D17" s="259"/>
    </row>
    <row r="18" spans="1:4">
      <c r="A18" s="260" t="s">
        <v>81</v>
      </c>
      <c r="B18" s="258"/>
      <c r="C18" s="259"/>
      <c r="D18" s="259"/>
    </row>
    <row r="19" spans="1:4">
      <c r="A19" s="260" t="s">
        <v>82</v>
      </c>
      <c r="B19" s="258"/>
      <c r="C19" s="259"/>
      <c r="D19" s="259"/>
    </row>
    <row r="20" spans="1:4">
      <c r="A20" s="260" t="s">
        <v>83</v>
      </c>
      <c r="B20" s="258"/>
      <c r="C20" s="259"/>
      <c r="D20" s="259"/>
    </row>
    <row r="21" spans="1:4">
      <c r="A21" s="260" t="s">
        <v>85</v>
      </c>
      <c r="B21" s="258"/>
      <c r="C21" s="259"/>
      <c r="D21" s="259"/>
    </row>
    <row r="22" spans="1:4">
      <c r="A22" s="257" t="s">
        <v>86</v>
      </c>
      <c r="B22" s="258"/>
      <c r="C22" s="259"/>
      <c r="D22" s="259"/>
    </row>
    <row r="23" spans="1:4">
      <c r="A23" s="260" t="s">
        <v>87</v>
      </c>
      <c r="B23" s="258"/>
      <c r="C23" s="259"/>
      <c r="D23" s="259"/>
    </row>
    <row r="24" spans="1:4">
      <c r="A24" s="260" t="s">
        <v>88</v>
      </c>
      <c r="B24" s="258"/>
      <c r="C24" s="259"/>
      <c r="D24" s="259"/>
    </row>
    <row r="25" spans="1:4">
      <c r="A25" s="260" t="s">
        <v>89</v>
      </c>
      <c r="B25" s="258"/>
      <c r="C25" s="259"/>
      <c r="D25" s="259"/>
    </row>
    <row r="26" spans="1:4">
      <c r="A26" s="260" t="s">
        <v>90</v>
      </c>
      <c r="B26" s="258"/>
      <c r="C26" s="259"/>
      <c r="D26" s="259"/>
    </row>
    <row r="27" spans="1:4">
      <c r="A27" s="260" t="s">
        <v>91</v>
      </c>
      <c r="B27" s="258"/>
      <c r="C27" s="259"/>
      <c r="D27" s="259"/>
    </row>
    <row r="28" spans="1:4">
      <c r="A28" s="260" t="s">
        <v>92</v>
      </c>
      <c r="B28" s="258"/>
      <c r="C28" s="259"/>
      <c r="D28" s="259"/>
    </row>
    <row r="29" spans="1:4">
      <c r="A29" s="260" t="s">
        <v>93</v>
      </c>
      <c r="B29" s="258"/>
      <c r="C29" s="259"/>
      <c r="D29" s="259"/>
    </row>
    <row r="30" spans="1:4">
      <c r="A30" s="260" t="s">
        <v>94</v>
      </c>
      <c r="B30" s="258"/>
      <c r="C30" s="259"/>
      <c r="D30" s="259"/>
    </row>
    <row r="31" spans="1:4">
      <c r="A31" s="261" t="s">
        <v>95</v>
      </c>
      <c r="B31" s="258"/>
      <c r="C31" s="259"/>
      <c r="D31" s="259"/>
    </row>
    <row r="32" spans="1:4">
      <c r="A32" s="262" t="s">
        <v>96</v>
      </c>
      <c r="B32" s="258"/>
      <c r="C32" s="259"/>
      <c r="D32" s="259"/>
    </row>
    <row r="33" spans="1:4">
      <c r="A33" s="262" t="s">
        <v>97</v>
      </c>
      <c r="B33" s="258"/>
      <c r="C33" s="259"/>
      <c r="D33" s="259"/>
    </row>
    <row r="34" spans="1:4">
      <c r="A34" s="263" t="s">
        <v>98</v>
      </c>
      <c r="B34" s="258"/>
      <c r="C34" s="259"/>
      <c r="D34" s="259"/>
    </row>
    <row r="35" spans="1:4">
      <c r="A35" s="264" t="s">
        <v>99</v>
      </c>
      <c r="B35" s="258"/>
      <c r="C35" s="15"/>
      <c r="D35" s="259"/>
    </row>
    <row r="36" spans="1:4">
      <c r="A36" s="264" t="s">
        <v>100</v>
      </c>
      <c r="B36" s="258"/>
      <c r="C36" s="259"/>
      <c r="D36" s="259"/>
    </row>
    <row r="37" spans="1:4">
      <c r="A37" s="264" t="s">
        <v>101</v>
      </c>
      <c r="B37" s="258"/>
      <c r="C37" s="259"/>
      <c r="D37" s="259"/>
    </row>
    <row r="38" spans="1:4">
      <c r="A38" s="265" t="s">
        <v>102</v>
      </c>
      <c r="B38" s="258"/>
      <c r="C38" s="259"/>
      <c r="D38" s="259"/>
    </row>
    <row r="39" spans="1:4">
      <c r="A39" s="266" t="s">
        <v>103</v>
      </c>
      <c r="B39" s="258"/>
      <c r="C39" s="259"/>
      <c r="D39" s="259"/>
    </row>
    <row r="40" spans="1:4">
      <c r="A40" s="266" t="s">
        <v>104</v>
      </c>
      <c r="B40" s="258"/>
      <c r="C40" s="259"/>
      <c r="D40" s="259"/>
    </row>
    <row r="41" spans="1:4">
      <c r="A41" s="263" t="s">
        <v>105</v>
      </c>
      <c r="B41" s="258"/>
      <c r="C41" s="259"/>
      <c r="D41" s="259"/>
    </row>
    <row r="42" spans="1:4">
      <c r="A42" s="267" t="s">
        <v>156</v>
      </c>
      <c r="B42" s="258"/>
      <c r="C42" s="259"/>
      <c r="D42" s="259"/>
    </row>
    <row r="43" spans="1:4">
      <c r="A43" s="266" t="s">
        <v>107</v>
      </c>
      <c r="B43" s="258"/>
      <c r="C43" s="259"/>
      <c r="D43" s="259"/>
    </row>
    <row r="44" spans="1:4">
      <c r="A44" s="261" t="s">
        <v>108</v>
      </c>
      <c r="B44" s="258"/>
      <c r="C44" s="259"/>
      <c r="D44" s="259"/>
    </row>
    <row r="45" spans="1:2">
      <c r="A45" s="268"/>
      <c r="B45" s="255"/>
    </row>
    <row r="46" spans="1:2">
      <c r="A46" s="268"/>
      <c r="B46" s="255"/>
    </row>
    <row r="47" spans="1:2">
      <c r="A47" s="268"/>
      <c r="B47" s="255"/>
    </row>
    <row r="48" spans="1:2">
      <c r="A48" s="255"/>
      <c r="B48" s="255"/>
    </row>
    <row r="49" spans="1:2">
      <c r="A49" s="255"/>
      <c r="B49" s="255"/>
    </row>
    <row r="50" spans="1:2">
      <c r="A50" s="255"/>
      <c r="B50" s="25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4"/>
  <sheetViews>
    <sheetView showZeros="0" zoomScale="85" zoomScaleNormal="85" workbookViewId="0">
      <pane ySplit="4" topLeftCell="A422" activePane="bottomLeft" state="frozen"/>
      <selection/>
      <selection pane="bottomLeft" activeCell="H463" sqref="H463"/>
    </sheetView>
  </sheetViews>
  <sheetFormatPr defaultColWidth="9" defaultRowHeight="14.25" outlineLevelCol="3"/>
  <cols>
    <col min="1" max="1" width="55.7" style="129" customWidth="1"/>
    <col min="2" max="3" width="12.125" style="229" customWidth="1"/>
    <col min="4" max="4" width="15.125" style="129" customWidth="1"/>
    <col min="5" max="16384" width="9" style="129"/>
  </cols>
  <sheetData>
    <row r="1" spans="1:2">
      <c r="A1" s="230" t="s">
        <v>157</v>
      </c>
      <c r="B1" s="231"/>
    </row>
    <row r="2" ht="30" customHeight="1" spans="1:4">
      <c r="A2" s="232" t="s">
        <v>158</v>
      </c>
      <c r="B2" s="233"/>
      <c r="C2" s="233"/>
      <c r="D2" s="232"/>
    </row>
    <row r="3" spans="1:4">
      <c r="A3" s="234"/>
      <c r="B3" s="231"/>
      <c r="D3" s="235" t="s">
        <v>63</v>
      </c>
    </row>
    <row r="4" ht="27" spans="1:4">
      <c r="A4" s="236" t="s">
        <v>111</v>
      </c>
      <c r="B4" s="237" t="s">
        <v>65</v>
      </c>
      <c r="C4" s="139" t="s">
        <v>66</v>
      </c>
      <c r="D4" s="139" t="s">
        <v>67</v>
      </c>
    </row>
    <row r="5" s="228" customFormat="1" spans="1:4">
      <c r="A5" s="238" t="s">
        <v>159</v>
      </c>
      <c r="B5" s="238">
        <v>18494</v>
      </c>
      <c r="C5" s="238">
        <v>20297</v>
      </c>
      <c r="D5" s="239">
        <f>B5/C5</f>
        <v>0.9112</v>
      </c>
    </row>
    <row r="6" s="131" customFormat="1" spans="1:4">
      <c r="A6" s="240" t="s">
        <v>160</v>
      </c>
      <c r="B6" s="240">
        <v>604</v>
      </c>
      <c r="C6" s="240">
        <v>1547</v>
      </c>
      <c r="D6" s="241">
        <f t="shared" ref="D6:D69" si="0">B6/C6</f>
        <v>0.3904</v>
      </c>
    </row>
    <row r="7" s="131" customFormat="1" spans="1:4">
      <c r="A7" s="240" t="s">
        <v>161</v>
      </c>
      <c r="B7" s="240">
        <v>569</v>
      </c>
      <c r="C7" s="240">
        <v>576</v>
      </c>
      <c r="D7" s="241">
        <f t="shared" si="0"/>
        <v>0.9878</v>
      </c>
    </row>
    <row r="8" s="131" customFormat="1" spans="1:4">
      <c r="A8" s="240" t="s">
        <v>162</v>
      </c>
      <c r="B8" s="240">
        <v>25</v>
      </c>
      <c r="C8" s="240">
        <v>26</v>
      </c>
      <c r="D8" s="241">
        <f t="shared" si="0"/>
        <v>0.9615</v>
      </c>
    </row>
    <row r="9" s="131" customFormat="1" spans="1:4">
      <c r="A9" s="240" t="s">
        <v>163</v>
      </c>
      <c r="B9" s="240">
        <v>10</v>
      </c>
      <c r="C9" s="240">
        <v>945</v>
      </c>
      <c r="D9" s="241">
        <f t="shared" si="0"/>
        <v>0.0106</v>
      </c>
    </row>
    <row r="10" s="131" customFormat="1" spans="1:4">
      <c r="A10" s="240" t="s">
        <v>164</v>
      </c>
      <c r="B10" s="240">
        <v>548</v>
      </c>
      <c r="C10" s="240">
        <v>821</v>
      </c>
      <c r="D10" s="241">
        <f t="shared" si="0"/>
        <v>0.6675</v>
      </c>
    </row>
    <row r="11" s="131" customFormat="1" spans="1:4">
      <c r="A11" s="240" t="s">
        <v>161</v>
      </c>
      <c r="B11" s="240">
        <v>516</v>
      </c>
      <c r="C11" s="240">
        <v>512</v>
      </c>
      <c r="D11" s="241">
        <f t="shared" si="0"/>
        <v>1.0078</v>
      </c>
    </row>
    <row r="12" s="131" customFormat="1" spans="1:4">
      <c r="A12" s="240" t="s">
        <v>162</v>
      </c>
      <c r="B12" s="240">
        <v>24</v>
      </c>
      <c r="C12" s="240">
        <v>26</v>
      </c>
      <c r="D12" s="241">
        <f t="shared" si="0"/>
        <v>0.9231</v>
      </c>
    </row>
    <row r="13" s="131" customFormat="1" spans="1:4">
      <c r="A13" s="240" t="s">
        <v>165</v>
      </c>
      <c r="B13" s="240">
        <v>8</v>
      </c>
      <c r="C13" s="240">
        <v>283</v>
      </c>
      <c r="D13" s="241">
        <f t="shared" si="0"/>
        <v>0.0283</v>
      </c>
    </row>
    <row r="14" s="131" customFormat="1" spans="1:4">
      <c r="A14" s="240" t="s">
        <v>166</v>
      </c>
      <c r="B14" s="240">
        <v>1451</v>
      </c>
      <c r="C14" s="240">
        <v>2297</v>
      </c>
      <c r="D14" s="241">
        <f t="shared" si="0"/>
        <v>0.6317</v>
      </c>
    </row>
    <row r="15" s="131" customFormat="1" spans="1:4">
      <c r="A15" s="240" t="s">
        <v>161</v>
      </c>
      <c r="B15" s="240">
        <v>758</v>
      </c>
      <c r="C15" s="240">
        <v>1036</v>
      </c>
      <c r="D15" s="241">
        <f t="shared" si="0"/>
        <v>0.7317</v>
      </c>
    </row>
    <row r="16" s="131" customFormat="1" spans="1:4">
      <c r="A16" s="240" t="s">
        <v>162</v>
      </c>
      <c r="B16" s="240">
        <v>312</v>
      </c>
      <c r="C16" s="240">
        <v>381</v>
      </c>
      <c r="D16" s="241">
        <f t="shared" si="0"/>
        <v>0.8189</v>
      </c>
    </row>
    <row r="17" s="131" customFormat="1" spans="1:4">
      <c r="A17" s="240" t="s">
        <v>167</v>
      </c>
      <c r="B17" s="240">
        <v>381</v>
      </c>
      <c r="C17" s="240">
        <v>880</v>
      </c>
      <c r="D17" s="241">
        <f t="shared" si="0"/>
        <v>0.433</v>
      </c>
    </row>
    <row r="18" s="131" customFormat="1" spans="1:4">
      <c r="A18" s="240" t="s">
        <v>168</v>
      </c>
      <c r="B18" s="240">
        <v>1081</v>
      </c>
      <c r="C18" s="240">
        <v>924</v>
      </c>
      <c r="D18" s="241">
        <f t="shared" si="0"/>
        <v>1.1699</v>
      </c>
    </row>
    <row r="19" s="131" customFormat="1" spans="1:4">
      <c r="A19" s="240" t="s">
        <v>161</v>
      </c>
      <c r="B19" s="240">
        <v>244</v>
      </c>
      <c r="C19" s="240">
        <v>282</v>
      </c>
      <c r="D19" s="241">
        <f t="shared" si="0"/>
        <v>0.8652</v>
      </c>
    </row>
    <row r="20" s="131" customFormat="1" spans="1:4">
      <c r="A20" s="240" t="s">
        <v>169</v>
      </c>
      <c r="B20" s="240">
        <v>15</v>
      </c>
      <c r="C20" s="240">
        <v>10</v>
      </c>
      <c r="D20" s="241">
        <f t="shared" si="0"/>
        <v>1.5</v>
      </c>
    </row>
    <row r="21" s="131" customFormat="1" spans="1:4">
      <c r="A21" s="240" t="s">
        <v>170</v>
      </c>
      <c r="B21" s="240">
        <v>11</v>
      </c>
      <c r="C21" s="240">
        <v>18</v>
      </c>
      <c r="D21" s="241">
        <f t="shared" si="0"/>
        <v>0.6111</v>
      </c>
    </row>
    <row r="22" s="131" customFormat="1" spans="1:4">
      <c r="A22" s="240" t="s">
        <v>162</v>
      </c>
      <c r="B22" s="240">
        <v>281</v>
      </c>
      <c r="C22" s="240">
        <v>263</v>
      </c>
      <c r="D22" s="241">
        <f t="shared" si="0"/>
        <v>1.0684</v>
      </c>
    </row>
    <row r="23" s="131" customFormat="1" spans="1:4">
      <c r="A23" s="240" t="s">
        <v>171</v>
      </c>
      <c r="B23" s="240">
        <v>530</v>
      </c>
      <c r="C23" s="240">
        <v>351</v>
      </c>
      <c r="D23" s="241">
        <f t="shared" si="0"/>
        <v>1.51</v>
      </c>
    </row>
    <row r="24" s="131" customFormat="1" spans="1:4">
      <c r="A24" s="240" t="s">
        <v>172</v>
      </c>
      <c r="B24" s="240">
        <v>258</v>
      </c>
      <c r="C24" s="240">
        <v>523</v>
      </c>
      <c r="D24" s="241">
        <f t="shared" si="0"/>
        <v>0.4933</v>
      </c>
    </row>
    <row r="25" s="131" customFormat="1" spans="1:4">
      <c r="A25" s="240" t="s">
        <v>161</v>
      </c>
      <c r="B25" s="240">
        <v>192</v>
      </c>
      <c r="C25" s="240">
        <v>307</v>
      </c>
      <c r="D25" s="241">
        <f t="shared" si="0"/>
        <v>0.6254</v>
      </c>
    </row>
    <row r="26" s="131" customFormat="1" spans="1:4">
      <c r="A26" s="240" t="s">
        <v>173</v>
      </c>
      <c r="B26" s="240">
        <v>8</v>
      </c>
      <c r="C26" s="240">
        <v>25</v>
      </c>
      <c r="D26" s="241">
        <f t="shared" si="0"/>
        <v>0.32</v>
      </c>
    </row>
    <row r="27" s="131" customFormat="1" spans="1:4">
      <c r="A27" s="240" t="s">
        <v>174</v>
      </c>
      <c r="B27" s="240">
        <v>0</v>
      </c>
      <c r="C27" s="240">
        <v>110</v>
      </c>
      <c r="D27" s="241">
        <f t="shared" si="0"/>
        <v>0</v>
      </c>
    </row>
    <row r="28" s="131" customFormat="1" spans="1:4">
      <c r="A28" s="240" t="s">
        <v>162</v>
      </c>
      <c r="B28" s="240">
        <v>58</v>
      </c>
      <c r="C28" s="240">
        <v>53</v>
      </c>
      <c r="D28" s="241">
        <f t="shared" si="0"/>
        <v>1.0943</v>
      </c>
    </row>
    <row r="29" s="131" customFormat="1" spans="1:4">
      <c r="A29" s="240" t="s">
        <v>175</v>
      </c>
      <c r="B29" s="240">
        <v>0</v>
      </c>
      <c r="C29" s="240">
        <v>28</v>
      </c>
      <c r="D29" s="241">
        <f t="shared" si="0"/>
        <v>0</v>
      </c>
    </row>
    <row r="30" s="131" customFormat="1" spans="1:4">
      <c r="A30" s="240" t="s">
        <v>176</v>
      </c>
      <c r="B30" s="240">
        <v>1296</v>
      </c>
      <c r="C30" s="240">
        <v>1575</v>
      </c>
      <c r="D30" s="241">
        <f t="shared" si="0"/>
        <v>0.8229</v>
      </c>
    </row>
    <row r="31" s="131" customFormat="1" spans="1:4">
      <c r="A31" s="240" t="s">
        <v>161</v>
      </c>
      <c r="B31" s="240">
        <v>623</v>
      </c>
      <c r="C31" s="240">
        <v>878</v>
      </c>
      <c r="D31" s="241">
        <f t="shared" si="0"/>
        <v>0.7096</v>
      </c>
    </row>
    <row r="32" s="131" customFormat="1" spans="1:4">
      <c r="A32" s="240" t="s">
        <v>177</v>
      </c>
      <c r="B32" s="240">
        <v>0</v>
      </c>
      <c r="C32" s="240">
        <v>4</v>
      </c>
      <c r="D32" s="241">
        <f t="shared" si="0"/>
        <v>0</v>
      </c>
    </row>
    <row r="33" s="131" customFormat="1" spans="1:4">
      <c r="A33" s="240" t="s">
        <v>162</v>
      </c>
      <c r="B33" s="240">
        <v>552</v>
      </c>
      <c r="C33" s="240">
        <v>573</v>
      </c>
      <c r="D33" s="241">
        <f t="shared" si="0"/>
        <v>0.9634</v>
      </c>
    </row>
    <row r="34" s="131" customFormat="1" spans="1:4">
      <c r="A34" s="240" t="s">
        <v>178</v>
      </c>
      <c r="B34" s="240">
        <v>121</v>
      </c>
      <c r="C34" s="240">
        <v>120</v>
      </c>
      <c r="D34" s="241">
        <f t="shared" si="0"/>
        <v>1.0083</v>
      </c>
    </row>
    <row r="35" s="131" customFormat="1" spans="1:4">
      <c r="A35" s="240" t="s">
        <v>179</v>
      </c>
      <c r="B35" s="240">
        <v>1600</v>
      </c>
      <c r="C35" s="240">
        <v>1800</v>
      </c>
      <c r="D35" s="241">
        <f t="shared" si="0"/>
        <v>0.8889</v>
      </c>
    </row>
    <row r="36" s="131" customFormat="1" spans="1:4">
      <c r="A36" s="240" t="s">
        <v>161</v>
      </c>
      <c r="B36" s="240">
        <v>1600</v>
      </c>
      <c r="C36" s="240">
        <v>1800</v>
      </c>
      <c r="D36" s="241">
        <f t="shared" si="0"/>
        <v>0.8889</v>
      </c>
    </row>
    <row r="37" s="131" customFormat="1" spans="1:4">
      <c r="A37" s="240" t="s">
        <v>180</v>
      </c>
      <c r="B37" s="240">
        <v>358</v>
      </c>
      <c r="C37" s="240">
        <v>484</v>
      </c>
      <c r="D37" s="241">
        <f t="shared" si="0"/>
        <v>0.7397</v>
      </c>
    </row>
    <row r="38" s="131" customFormat="1" spans="1:4">
      <c r="A38" s="240" t="s">
        <v>161</v>
      </c>
      <c r="B38" s="240">
        <v>225</v>
      </c>
      <c r="C38" s="240">
        <v>266</v>
      </c>
      <c r="D38" s="241">
        <f t="shared" si="0"/>
        <v>0.8459</v>
      </c>
    </row>
    <row r="39" s="131" customFormat="1" spans="1:4">
      <c r="A39" s="240" t="s">
        <v>162</v>
      </c>
      <c r="B39" s="240">
        <v>115</v>
      </c>
      <c r="C39" s="240">
        <v>120</v>
      </c>
      <c r="D39" s="241">
        <f t="shared" si="0"/>
        <v>0.9583</v>
      </c>
    </row>
    <row r="40" s="131" customFormat="1" spans="1:4">
      <c r="A40" s="240" t="s">
        <v>181</v>
      </c>
      <c r="B40" s="240">
        <v>18</v>
      </c>
      <c r="C40" s="240">
        <v>98</v>
      </c>
      <c r="D40" s="241">
        <f t="shared" si="0"/>
        <v>0.1837</v>
      </c>
    </row>
    <row r="41" s="131" customFormat="1" spans="1:4">
      <c r="A41" s="240" t="s">
        <v>182</v>
      </c>
      <c r="B41" s="240">
        <v>2411</v>
      </c>
      <c r="C41" s="240">
        <v>1857</v>
      </c>
      <c r="D41" s="241">
        <f t="shared" si="0"/>
        <v>1.2983</v>
      </c>
    </row>
    <row r="42" s="131" customFormat="1" spans="1:4">
      <c r="A42" s="240" t="s">
        <v>161</v>
      </c>
      <c r="B42" s="240">
        <v>1765</v>
      </c>
      <c r="C42" s="240">
        <v>907</v>
      </c>
      <c r="D42" s="241">
        <f t="shared" si="0"/>
        <v>1.946</v>
      </c>
    </row>
    <row r="43" s="131" customFormat="1" spans="1:4">
      <c r="A43" s="240" t="s">
        <v>162</v>
      </c>
      <c r="B43" s="240">
        <v>46</v>
      </c>
      <c r="C43" s="240">
        <v>39</v>
      </c>
      <c r="D43" s="241">
        <f t="shared" si="0"/>
        <v>1.1795</v>
      </c>
    </row>
    <row r="44" s="131" customFormat="1" spans="1:4">
      <c r="A44" s="240" t="s">
        <v>183</v>
      </c>
      <c r="B44" s="240">
        <v>600</v>
      </c>
      <c r="C44" s="240">
        <v>911</v>
      </c>
      <c r="D44" s="241">
        <f t="shared" si="0"/>
        <v>0.6586</v>
      </c>
    </row>
    <row r="45" s="131" customFormat="1" spans="1:4">
      <c r="A45" s="240" t="s">
        <v>184</v>
      </c>
      <c r="B45" s="240">
        <v>978</v>
      </c>
      <c r="C45" s="240">
        <v>1157</v>
      </c>
      <c r="D45" s="241">
        <f t="shared" si="0"/>
        <v>0.8453</v>
      </c>
    </row>
    <row r="46" s="131" customFormat="1" spans="1:4">
      <c r="A46" s="240" t="s">
        <v>161</v>
      </c>
      <c r="B46" s="240">
        <v>465</v>
      </c>
      <c r="C46" s="240">
        <v>563</v>
      </c>
      <c r="D46" s="241">
        <f t="shared" si="0"/>
        <v>0.8259</v>
      </c>
    </row>
    <row r="47" s="131" customFormat="1" spans="1:4">
      <c r="A47" s="240" t="s">
        <v>185</v>
      </c>
      <c r="B47" s="240">
        <v>350</v>
      </c>
      <c r="C47" s="240">
        <v>393</v>
      </c>
      <c r="D47" s="241">
        <f t="shared" si="0"/>
        <v>0.8906</v>
      </c>
    </row>
    <row r="48" s="131" customFormat="1" spans="1:4">
      <c r="A48" s="240" t="s">
        <v>162</v>
      </c>
      <c r="B48" s="240">
        <v>163</v>
      </c>
      <c r="C48" s="240">
        <v>201</v>
      </c>
      <c r="D48" s="241">
        <f t="shared" si="0"/>
        <v>0.8109</v>
      </c>
    </row>
    <row r="49" s="131" customFormat="1" spans="1:4">
      <c r="A49" s="240" t="s">
        <v>186</v>
      </c>
      <c r="B49" s="240">
        <v>108</v>
      </c>
      <c r="C49" s="240">
        <v>30</v>
      </c>
      <c r="D49" s="241">
        <f t="shared" si="0"/>
        <v>3.6</v>
      </c>
    </row>
    <row r="50" s="131" customFormat="1" spans="1:4">
      <c r="A50" s="240" t="s">
        <v>161</v>
      </c>
      <c r="B50" s="240">
        <v>69</v>
      </c>
      <c r="C50" s="240">
        <v>27</v>
      </c>
      <c r="D50" s="241">
        <f t="shared" si="0"/>
        <v>2.5556</v>
      </c>
    </row>
    <row r="51" s="131" customFormat="1" spans="1:4">
      <c r="A51" s="240" t="s">
        <v>187</v>
      </c>
      <c r="B51" s="240">
        <v>15</v>
      </c>
      <c r="C51" s="240">
        <v>0</v>
      </c>
      <c r="D51" s="241" t="e">
        <f t="shared" si="0"/>
        <v>#DIV/0!</v>
      </c>
    </row>
    <row r="52" s="131" customFormat="1" spans="1:4">
      <c r="A52" s="240" t="s">
        <v>162</v>
      </c>
      <c r="B52" s="240">
        <v>24</v>
      </c>
      <c r="C52" s="240">
        <v>0</v>
      </c>
      <c r="D52" s="241" t="e">
        <f t="shared" si="0"/>
        <v>#DIV/0!</v>
      </c>
    </row>
    <row r="53" s="131" customFormat="1" spans="1:4">
      <c r="A53" s="240" t="s">
        <v>188</v>
      </c>
      <c r="B53" s="240">
        <v>0</v>
      </c>
      <c r="C53" s="240">
        <v>3</v>
      </c>
      <c r="D53" s="241">
        <f t="shared" si="0"/>
        <v>0</v>
      </c>
    </row>
    <row r="54" s="131" customFormat="1" spans="1:4">
      <c r="A54" s="240" t="s">
        <v>189</v>
      </c>
      <c r="B54" s="240">
        <v>125</v>
      </c>
      <c r="C54" s="240">
        <v>192</v>
      </c>
      <c r="D54" s="241">
        <f t="shared" si="0"/>
        <v>0.651</v>
      </c>
    </row>
    <row r="55" s="131" customFormat="1" spans="1:4">
      <c r="A55" s="240" t="s">
        <v>161</v>
      </c>
      <c r="B55" s="240">
        <v>113</v>
      </c>
      <c r="C55" s="240">
        <v>155</v>
      </c>
      <c r="D55" s="241">
        <f t="shared" si="0"/>
        <v>0.729</v>
      </c>
    </row>
    <row r="56" s="131" customFormat="1" spans="1:4">
      <c r="A56" s="240" t="s">
        <v>190</v>
      </c>
      <c r="B56" s="240">
        <v>12</v>
      </c>
      <c r="C56" s="240">
        <v>37</v>
      </c>
      <c r="D56" s="241">
        <f t="shared" si="0"/>
        <v>0.3243</v>
      </c>
    </row>
    <row r="57" s="131" customFormat="1" spans="1:4">
      <c r="A57" s="240" t="s">
        <v>191</v>
      </c>
      <c r="B57" s="240">
        <v>81</v>
      </c>
      <c r="C57" s="240">
        <v>80</v>
      </c>
      <c r="D57" s="241">
        <f t="shared" si="0"/>
        <v>1.0125</v>
      </c>
    </row>
    <row r="58" s="131" customFormat="1" spans="1:4">
      <c r="A58" s="240" t="s">
        <v>161</v>
      </c>
      <c r="B58" s="240">
        <v>55</v>
      </c>
      <c r="C58" s="240">
        <v>45</v>
      </c>
      <c r="D58" s="241">
        <f t="shared" si="0"/>
        <v>1.2222</v>
      </c>
    </row>
    <row r="59" s="131" customFormat="1" spans="1:4">
      <c r="A59" s="240" t="s">
        <v>162</v>
      </c>
      <c r="B59" s="240">
        <v>26</v>
      </c>
      <c r="C59" s="240">
        <v>27</v>
      </c>
      <c r="D59" s="241">
        <f t="shared" si="0"/>
        <v>0.963</v>
      </c>
    </row>
    <row r="60" s="131" customFormat="1" spans="1:4">
      <c r="A60" s="240" t="s">
        <v>192</v>
      </c>
      <c r="B60" s="240">
        <v>0</v>
      </c>
      <c r="C60" s="240">
        <v>8</v>
      </c>
      <c r="D60" s="241">
        <f t="shared" si="0"/>
        <v>0</v>
      </c>
    </row>
    <row r="61" s="131" customFormat="1" spans="1:4">
      <c r="A61" s="240" t="s">
        <v>193</v>
      </c>
      <c r="B61" s="240">
        <v>535</v>
      </c>
      <c r="C61" s="240">
        <v>586</v>
      </c>
      <c r="D61" s="241">
        <f t="shared" si="0"/>
        <v>0.913</v>
      </c>
    </row>
    <row r="62" s="131" customFormat="1" spans="1:4">
      <c r="A62" s="240" t="s">
        <v>161</v>
      </c>
      <c r="B62" s="240">
        <v>283</v>
      </c>
      <c r="C62" s="240">
        <v>277</v>
      </c>
      <c r="D62" s="241">
        <f t="shared" si="0"/>
        <v>1.0217</v>
      </c>
    </row>
    <row r="63" s="131" customFormat="1" spans="1:4">
      <c r="A63" s="240" t="s">
        <v>162</v>
      </c>
      <c r="B63" s="240">
        <v>142</v>
      </c>
      <c r="C63" s="240">
        <v>149</v>
      </c>
      <c r="D63" s="241">
        <f t="shared" si="0"/>
        <v>0.953</v>
      </c>
    </row>
    <row r="64" s="131" customFormat="1" spans="1:4">
      <c r="A64" s="240" t="s">
        <v>194</v>
      </c>
      <c r="B64" s="240">
        <v>110</v>
      </c>
      <c r="C64" s="240">
        <v>160</v>
      </c>
      <c r="D64" s="241">
        <f t="shared" si="0"/>
        <v>0.6875</v>
      </c>
    </row>
    <row r="65" s="131" customFormat="1" spans="1:4">
      <c r="A65" s="240" t="s">
        <v>195</v>
      </c>
      <c r="B65" s="240">
        <v>3036</v>
      </c>
      <c r="C65" s="240">
        <v>2521</v>
      </c>
      <c r="D65" s="241">
        <f t="shared" si="0"/>
        <v>1.2043</v>
      </c>
    </row>
    <row r="66" s="131" customFormat="1" spans="1:4">
      <c r="A66" s="240" t="s">
        <v>161</v>
      </c>
      <c r="B66" s="240">
        <v>1049</v>
      </c>
      <c r="C66" s="240">
        <v>1252</v>
      </c>
      <c r="D66" s="241">
        <f t="shared" si="0"/>
        <v>0.8379</v>
      </c>
    </row>
    <row r="67" s="131" customFormat="1" spans="1:4">
      <c r="A67" s="240" t="s">
        <v>196</v>
      </c>
      <c r="B67" s="240">
        <v>52</v>
      </c>
      <c r="C67" s="240">
        <v>24</v>
      </c>
      <c r="D67" s="241">
        <f t="shared" si="0"/>
        <v>2.1667</v>
      </c>
    </row>
    <row r="68" s="131" customFormat="1" spans="1:4">
      <c r="A68" s="240" t="s">
        <v>162</v>
      </c>
      <c r="B68" s="240">
        <v>154</v>
      </c>
      <c r="C68" s="240">
        <v>206</v>
      </c>
      <c r="D68" s="241">
        <f t="shared" si="0"/>
        <v>0.7476</v>
      </c>
    </row>
    <row r="69" s="131" customFormat="1" spans="1:4">
      <c r="A69" s="240" t="s">
        <v>197</v>
      </c>
      <c r="B69" s="240">
        <v>1781</v>
      </c>
      <c r="C69" s="240">
        <v>1039</v>
      </c>
      <c r="D69" s="241">
        <f t="shared" si="0"/>
        <v>1.7141</v>
      </c>
    </row>
    <row r="70" s="131" customFormat="1" spans="1:4">
      <c r="A70" s="240" t="s">
        <v>198</v>
      </c>
      <c r="B70" s="240">
        <v>563</v>
      </c>
      <c r="C70" s="240">
        <v>982</v>
      </c>
      <c r="D70" s="241">
        <f t="shared" ref="D70:D133" si="1">B70/C70</f>
        <v>0.5733</v>
      </c>
    </row>
    <row r="71" s="131" customFormat="1" spans="1:4">
      <c r="A71" s="240" t="s">
        <v>161</v>
      </c>
      <c r="B71" s="240">
        <v>369</v>
      </c>
      <c r="C71" s="240">
        <v>404</v>
      </c>
      <c r="D71" s="241">
        <f t="shared" si="1"/>
        <v>0.9134</v>
      </c>
    </row>
    <row r="72" s="131" customFormat="1" spans="1:4">
      <c r="A72" s="240" t="s">
        <v>162</v>
      </c>
      <c r="B72" s="240">
        <v>76</v>
      </c>
      <c r="C72" s="240">
        <v>48</v>
      </c>
      <c r="D72" s="241">
        <f t="shared" si="1"/>
        <v>1.5833</v>
      </c>
    </row>
    <row r="73" s="131" customFormat="1" spans="1:4">
      <c r="A73" s="240" t="s">
        <v>199</v>
      </c>
      <c r="B73" s="240">
        <v>118</v>
      </c>
      <c r="C73" s="240">
        <v>530</v>
      </c>
      <c r="D73" s="241">
        <f t="shared" si="1"/>
        <v>0.2226</v>
      </c>
    </row>
    <row r="74" s="131" customFormat="1" spans="1:4">
      <c r="A74" s="240" t="s">
        <v>200</v>
      </c>
      <c r="B74" s="240">
        <v>433</v>
      </c>
      <c r="C74" s="240">
        <v>407</v>
      </c>
      <c r="D74" s="241">
        <f t="shared" si="1"/>
        <v>1.0639</v>
      </c>
    </row>
    <row r="75" s="131" customFormat="1" spans="1:4">
      <c r="A75" s="240" t="s">
        <v>161</v>
      </c>
      <c r="B75" s="240">
        <v>365</v>
      </c>
      <c r="C75" s="240">
        <v>294</v>
      </c>
      <c r="D75" s="241">
        <f t="shared" si="1"/>
        <v>1.2415</v>
      </c>
    </row>
    <row r="76" s="131" customFormat="1" spans="1:4">
      <c r="A76" s="240" t="s">
        <v>162</v>
      </c>
      <c r="B76" s="240">
        <v>68</v>
      </c>
      <c r="C76" s="240">
        <v>40</v>
      </c>
      <c r="D76" s="241">
        <f t="shared" si="1"/>
        <v>1.7</v>
      </c>
    </row>
    <row r="77" s="131" customFormat="1" spans="1:4">
      <c r="A77" s="240" t="s">
        <v>201</v>
      </c>
      <c r="B77" s="240">
        <v>0</v>
      </c>
      <c r="C77" s="240">
        <v>73</v>
      </c>
      <c r="D77" s="241">
        <f t="shared" si="1"/>
        <v>0</v>
      </c>
    </row>
    <row r="78" s="131" customFormat="1" spans="1:4">
      <c r="A78" s="240" t="s">
        <v>202</v>
      </c>
      <c r="B78" s="240">
        <v>180</v>
      </c>
      <c r="C78" s="240">
        <v>240</v>
      </c>
      <c r="D78" s="241">
        <f t="shared" si="1"/>
        <v>0.75</v>
      </c>
    </row>
    <row r="79" s="131" customFormat="1" spans="1:4">
      <c r="A79" s="240" t="s">
        <v>161</v>
      </c>
      <c r="B79" s="240">
        <v>150</v>
      </c>
      <c r="C79" s="240">
        <v>140</v>
      </c>
      <c r="D79" s="241">
        <f t="shared" si="1"/>
        <v>1.0714</v>
      </c>
    </row>
    <row r="80" s="131" customFormat="1" spans="1:4">
      <c r="A80" s="240" t="s">
        <v>162</v>
      </c>
      <c r="B80" s="240">
        <v>26</v>
      </c>
      <c r="C80" s="240">
        <v>26</v>
      </c>
      <c r="D80" s="241">
        <f t="shared" si="1"/>
        <v>1</v>
      </c>
    </row>
    <row r="81" s="131" customFormat="1" spans="1:4">
      <c r="A81" s="240" t="s">
        <v>203</v>
      </c>
      <c r="B81" s="240">
        <v>4</v>
      </c>
      <c r="C81" s="240">
        <v>74</v>
      </c>
      <c r="D81" s="241">
        <f t="shared" si="1"/>
        <v>0.0541</v>
      </c>
    </row>
    <row r="82" s="131" customFormat="1" spans="1:4">
      <c r="A82" s="240" t="s">
        <v>204</v>
      </c>
      <c r="B82" s="240">
        <v>0</v>
      </c>
      <c r="C82" s="240">
        <v>154</v>
      </c>
      <c r="D82" s="241">
        <f t="shared" si="1"/>
        <v>0</v>
      </c>
    </row>
    <row r="83" s="131" customFormat="1" spans="1:4">
      <c r="A83" s="240" t="s">
        <v>161</v>
      </c>
      <c r="B83" s="240">
        <v>0</v>
      </c>
      <c r="C83" s="240">
        <v>125</v>
      </c>
      <c r="D83" s="241">
        <f t="shared" si="1"/>
        <v>0</v>
      </c>
    </row>
    <row r="84" s="131" customFormat="1" spans="1:4">
      <c r="A84" s="240" t="s">
        <v>162</v>
      </c>
      <c r="B84" s="240">
        <v>0</v>
      </c>
      <c r="C84" s="240">
        <v>19</v>
      </c>
      <c r="D84" s="241">
        <f t="shared" si="1"/>
        <v>0</v>
      </c>
    </row>
    <row r="85" s="131" customFormat="1" spans="1:4">
      <c r="A85" s="240" t="s">
        <v>205</v>
      </c>
      <c r="B85" s="240">
        <v>0</v>
      </c>
      <c r="C85" s="240">
        <v>10</v>
      </c>
      <c r="D85" s="241">
        <f t="shared" si="1"/>
        <v>0</v>
      </c>
    </row>
    <row r="86" s="131" customFormat="1" spans="1:4">
      <c r="A86" s="240" t="s">
        <v>206</v>
      </c>
      <c r="B86" s="240">
        <v>2112</v>
      </c>
      <c r="C86" s="240">
        <v>2120</v>
      </c>
      <c r="D86" s="241">
        <f t="shared" si="1"/>
        <v>0.9962</v>
      </c>
    </row>
    <row r="87" s="131" customFormat="1" spans="1:4">
      <c r="A87" s="240" t="s">
        <v>161</v>
      </c>
      <c r="B87" s="240">
        <v>1901</v>
      </c>
      <c r="C87" s="240">
        <v>1599</v>
      </c>
      <c r="D87" s="241">
        <f t="shared" si="1"/>
        <v>1.1889</v>
      </c>
    </row>
    <row r="88" s="131" customFormat="1" spans="1:4">
      <c r="A88" s="240" t="s">
        <v>207</v>
      </c>
      <c r="B88" s="240">
        <v>4</v>
      </c>
      <c r="C88" s="240">
        <v>0</v>
      </c>
      <c r="D88" s="241" t="e">
        <f t="shared" si="1"/>
        <v>#DIV/0!</v>
      </c>
    </row>
    <row r="89" s="131" customFormat="1" spans="1:4">
      <c r="A89" s="240" t="s">
        <v>162</v>
      </c>
      <c r="B89" s="240">
        <v>187</v>
      </c>
      <c r="C89" s="240">
        <v>213</v>
      </c>
      <c r="D89" s="241">
        <f t="shared" si="1"/>
        <v>0.8779</v>
      </c>
    </row>
    <row r="90" s="131" customFormat="1" spans="1:4">
      <c r="A90" s="240" t="s">
        <v>208</v>
      </c>
      <c r="B90" s="240">
        <v>20</v>
      </c>
      <c r="C90" s="240">
        <v>308</v>
      </c>
      <c r="D90" s="241">
        <f t="shared" si="1"/>
        <v>0.0649</v>
      </c>
    </row>
    <row r="91" s="131" customFormat="1" spans="1:4">
      <c r="A91" s="240" t="s">
        <v>209</v>
      </c>
      <c r="B91" s="240">
        <v>244</v>
      </c>
      <c r="C91" s="240">
        <v>0</v>
      </c>
      <c r="D91" s="241" t="e">
        <f t="shared" si="1"/>
        <v>#DIV/0!</v>
      </c>
    </row>
    <row r="92" s="131" customFormat="1" spans="1:4">
      <c r="A92" s="240" t="s">
        <v>161</v>
      </c>
      <c r="B92" s="240">
        <v>56</v>
      </c>
      <c r="C92" s="240">
        <v>0</v>
      </c>
      <c r="D92" s="241" t="e">
        <f t="shared" si="1"/>
        <v>#DIV/0!</v>
      </c>
    </row>
    <row r="93" s="131" customFormat="1" spans="1:4">
      <c r="A93" s="240" t="s">
        <v>162</v>
      </c>
      <c r="B93" s="240">
        <v>14</v>
      </c>
      <c r="C93" s="240">
        <v>0</v>
      </c>
      <c r="D93" s="241" t="e">
        <f t="shared" si="1"/>
        <v>#DIV/0!</v>
      </c>
    </row>
    <row r="94" s="131" customFormat="1" spans="1:4">
      <c r="A94" s="240" t="s">
        <v>210</v>
      </c>
      <c r="B94" s="240">
        <v>174</v>
      </c>
      <c r="C94" s="240">
        <v>0</v>
      </c>
      <c r="D94" s="241" t="e">
        <f t="shared" si="1"/>
        <v>#DIV/0!</v>
      </c>
    </row>
    <row r="95" s="131" customFormat="1" spans="1:4">
      <c r="A95" s="240" t="s">
        <v>211</v>
      </c>
      <c r="B95" s="240">
        <v>137</v>
      </c>
      <c r="C95" s="240">
        <v>0</v>
      </c>
      <c r="D95" s="241" t="e">
        <f t="shared" si="1"/>
        <v>#DIV/0!</v>
      </c>
    </row>
    <row r="96" s="131" customFormat="1" spans="1:4">
      <c r="A96" s="240" t="s">
        <v>161</v>
      </c>
      <c r="B96" s="240">
        <v>91</v>
      </c>
      <c r="C96" s="240">
        <v>0</v>
      </c>
      <c r="D96" s="241" t="e">
        <f t="shared" si="1"/>
        <v>#DIV/0!</v>
      </c>
    </row>
    <row r="97" s="131" customFormat="1" spans="1:4">
      <c r="A97" s="240" t="s">
        <v>212</v>
      </c>
      <c r="B97" s="240">
        <v>6</v>
      </c>
      <c r="C97" s="240">
        <v>0</v>
      </c>
      <c r="D97" s="241" t="e">
        <f t="shared" si="1"/>
        <v>#DIV/0!</v>
      </c>
    </row>
    <row r="98" s="131" customFormat="1" spans="1:4">
      <c r="A98" s="240" t="s">
        <v>213</v>
      </c>
      <c r="B98" s="240">
        <v>40</v>
      </c>
      <c r="C98" s="240">
        <v>0</v>
      </c>
      <c r="D98" s="241" t="e">
        <f t="shared" si="1"/>
        <v>#DIV/0!</v>
      </c>
    </row>
    <row r="99" s="131" customFormat="1" spans="1:4">
      <c r="A99" s="240" t="s">
        <v>214</v>
      </c>
      <c r="B99" s="240">
        <v>355</v>
      </c>
      <c r="C99" s="240">
        <v>0</v>
      </c>
      <c r="D99" s="241" t="e">
        <f t="shared" si="1"/>
        <v>#DIV/0!</v>
      </c>
    </row>
    <row r="100" s="228" customFormat="1" spans="1:4">
      <c r="A100" s="240" t="s">
        <v>215</v>
      </c>
      <c r="B100" s="240">
        <v>355</v>
      </c>
      <c r="C100" s="240">
        <v>0</v>
      </c>
      <c r="D100" s="241" t="e">
        <f t="shared" si="1"/>
        <v>#DIV/0!</v>
      </c>
    </row>
    <row r="101" s="131" customFormat="1" spans="1:4">
      <c r="A101" s="238" t="s">
        <v>216</v>
      </c>
      <c r="B101" s="238">
        <v>6</v>
      </c>
      <c r="C101" s="238">
        <v>297</v>
      </c>
      <c r="D101" s="239">
        <f t="shared" si="1"/>
        <v>0.0202</v>
      </c>
    </row>
    <row r="102" s="131" customFormat="1" spans="1:4">
      <c r="A102" s="240" t="s">
        <v>217</v>
      </c>
      <c r="B102" s="240">
        <v>6</v>
      </c>
      <c r="C102" s="240">
        <v>297</v>
      </c>
      <c r="D102" s="241">
        <f t="shared" si="1"/>
        <v>0.0202</v>
      </c>
    </row>
    <row r="103" s="131" customFormat="1" spans="1:4">
      <c r="A103" s="240" t="s">
        <v>218</v>
      </c>
      <c r="B103" s="240">
        <v>6</v>
      </c>
      <c r="C103" s="240">
        <v>297</v>
      </c>
      <c r="D103" s="241">
        <f t="shared" si="1"/>
        <v>0.0202</v>
      </c>
    </row>
    <row r="104" s="131" customFormat="1" spans="1:4">
      <c r="A104" s="238" t="s">
        <v>219</v>
      </c>
      <c r="B104" s="238">
        <v>14805</v>
      </c>
      <c r="C104" s="238">
        <v>14764</v>
      </c>
      <c r="D104" s="239">
        <f t="shared" si="1"/>
        <v>1.0028</v>
      </c>
    </row>
    <row r="105" s="131" customFormat="1" spans="1:4">
      <c r="A105" s="240" t="s">
        <v>220</v>
      </c>
      <c r="B105" s="240">
        <v>13544</v>
      </c>
      <c r="C105" s="240">
        <v>13233</v>
      </c>
      <c r="D105" s="241">
        <f t="shared" si="1"/>
        <v>1.0235</v>
      </c>
    </row>
    <row r="106" s="131" customFormat="1" spans="1:4">
      <c r="A106" s="240" t="s">
        <v>161</v>
      </c>
      <c r="B106" s="240">
        <v>11183</v>
      </c>
      <c r="C106" s="240">
        <v>11022</v>
      </c>
      <c r="D106" s="241">
        <f t="shared" si="1"/>
        <v>1.0146</v>
      </c>
    </row>
    <row r="107" s="131" customFormat="1" spans="1:4">
      <c r="A107" s="240" t="s">
        <v>162</v>
      </c>
      <c r="B107" s="240">
        <v>279</v>
      </c>
      <c r="C107" s="240">
        <v>296</v>
      </c>
      <c r="D107" s="241">
        <f t="shared" si="1"/>
        <v>0.9426</v>
      </c>
    </row>
    <row r="108" s="131" customFormat="1" spans="1:4">
      <c r="A108" s="240" t="s">
        <v>221</v>
      </c>
      <c r="B108" s="240">
        <v>2082</v>
      </c>
      <c r="C108" s="240">
        <v>1915</v>
      </c>
      <c r="D108" s="241">
        <f t="shared" si="1"/>
        <v>1.0872</v>
      </c>
    </row>
    <row r="109" s="131" customFormat="1" spans="1:4">
      <c r="A109" s="240" t="s">
        <v>222</v>
      </c>
      <c r="B109" s="240">
        <v>1228</v>
      </c>
      <c r="C109" s="240">
        <v>1421</v>
      </c>
      <c r="D109" s="241">
        <f t="shared" si="1"/>
        <v>0.8642</v>
      </c>
    </row>
    <row r="110" s="131" customFormat="1" spans="1:4">
      <c r="A110" s="240" t="s">
        <v>161</v>
      </c>
      <c r="B110" s="240">
        <v>872</v>
      </c>
      <c r="C110" s="240">
        <v>1075</v>
      </c>
      <c r="D110" s="241">
        <f t="shared" si="1"/>
        <v>0.8112</v>
      </c>
    </row>
    <row r="111" s="131" customFormat="1" spans="1:4">
      <c r="A111" s="240" t="s">
        <v>223</v>
      </c>
      <c r="B111" s="240">
        <v>53</v>
      </c>
      <c r="C111" s="240">
        <v>35</v>
      </c>
      <c r="D111" s="241">
        <f t="shared" si="1"/>
        <v>1.5143</v>
      </c>
    </row>
    <row r="112" s="131" customFormat="1" spans="1:4">
      <c r="A112" s="240" t="s">
        <v>224</v>
      </c>
      <c r="B112" s="240">
        <v>76</v>
      </c>
      <c r="C112" s="240">
        <v>49</v>
      </c>
      <c r="D112" s="241">
        <f t="shared" si="1"/>
        <v>1.551</v>
      </c>
    </row>
    <row r="113" s="131" customFormat="1" spans="1:4">
      <c r="A113" s="240" t="s">
        <v>162</v>
      </c>
      <c r="B113" s="240">
        <v>22</v>
      </c>
      <c r="C113" s="240">
        <v>23</v>
      </c>
      <c r="D113" s="241">
        <f t="shared" si="1"/>
        <v>0.9565</v>
      </c>
    </row>
    <row r="114" s="131" customFormat="1" spans="1:4">
      <c r="A114" s="240" t="s">
        <v>225</v>
      </c>
      <c r="B114" s="240">
        <v>205</v>
      </c>
      <c r="C114" s="240">
        <v>239</v>
      </c>
      <c r="D114" s="241">
        <f t="shared" si="1"/>
        <v>0.8577</v>
      </c>
    </row>
    <row r="115" s="131" customFormat="1" spans="1:4">
      <c r="A115" s="240" t="s">
        <v>226</v>
      </c>
      <c r="B115" s="240">
        <v>33</v>
      </c>
      <c r="C115" s="240">
        <v>110</v>
      </c>
      <c r="D115" s="241">
        <f t="shared" si="1"/>
        <v>0.3</v>
      </c>
    </row>
    <row r="116" s="131" customFormat="1" spans="1:4">
      <c r="A116" s="240" t="s">
        <v>227</v>
      </c>
      <c r="B116" s="240">
        <v>33</v>
      </c>
      <c r="C116" s="240">
        <v>110</v>
      </c>
      <c r="D116" s="241">
        <f t="shared" si="1"/>
        <v>0.3</v>
      </c>
    </row>
    <row r="117" s="228" customFormat="1" spans="1:4">
      <c r="A117" s="238" t="s">
        <v>228</v>
      </c>
      <c r="B117" s="238">
        <v>96577</v>
      </c>
      <c r="C117" s="238">
        <v>91507</v>
      </c>
      <c r="D117" s="239">
        <f t="shared" si="1"/>
        <v>1.0554</v>
      </c>
    </row>
    <row r="118" s="131" customFormat="1" spans="1:4">
      <c r="A118" s="240" t="s">
        <v>229</v>
      </c>
      <c r="B118" s="240">
        <v>575</v>
      </c>
      <c r="C118" s="240">
        <v>568</v>
      </c>
      <c r="D118" s="241">
        <f t="shared" si="1"/>
        <v>1.0123</v>
      </c>
    </row>
    <row r="119" s="131" customFormat="1" spans="1:4">
      <c r="A119" s="240" t="s">
        <v>161</v>
      </c>
      <c r="B119" s="240">
        <v>147</v>
      </c>
      <c r="C119" s="240">
        <v>190</v>
      </c>
      <c r="D119" s="241">
        <f t="shared" si="1"/>
        <v>0.7737</v>
      </c>
    </row>
    <row r="120" s="131" customFormat="1" spans="1:4">
      <c r="A120" s="240" t="s">
        <v>230</v>
      </c>
      <c r="B120" s="240">
        <v>428</v>
      </c>
      <c r="C120" s="240">
        <v>378</v>
      </c>
      <c r="D120" s="241">
        <f t="shared" si="1"/>
        <v>1.1323</v>
      </c>
    </row>
    <row r="121" s="131" customFormat="1" spans="1:4">
      <c r="A121" s="240" t="s">
        <v>231</v>
      </c>
      <c r="B121" s="240">
        <v>90351</v>
      </c>
      <c r="C121" s="240">
        <v>84896</v>
      </c>
      <c r="D121" s="241">
        <f t="shared" si="1"/>
        <v>1.0643</v>
      </c>
    </row>
    <row r="122" s="131" customFormat="1" spans="1:4">
      <c r="A122" s="240" t="s">
        <v>232</v>
      </c>
      <c r="B122" s="240">
        <v>3941</v>
      </c>
      <c r="C122" s="240">
        <v>4731</v>
      </c>
      <c r="D122" s="241">
        <f t="shared" si="1"/>
        <v>0.833</v>
      </c>
    </row>
    <row r="123" s="131" customFormat="1" spans="1:4">
      <c r="A123" s="240" t="s">
        <v>233</v>
      </c>
      <c r="B123" s="240">
        <v>31223</v>
      </c>
      <c r="C123" s="240">
        <v>27863</v>
      </c>
      <c r="D123" s="241">
        <f t="shared" si="1"/>
        <v>1.1206</v>
      </c>
    </row>
    <row r="124" s="131" customFormat="1" spans="1:4">
      <c r="A124" s="240" t="s">
        <v>234</v>
      </c>
      <c r="B124" s="240">
        <v>17083</v>
      </c>
      <c r="C124" s="240">
        <v>14507</v>
      </c>
      <c r="D124" s="241">
        <f t="shared" si="1"/>
        <v>1.1776</v>
      </c>
    </row>
    <row r="125" s="131" customFormat="1" spans="1:4">
      <c r="A125" s="240" t="s">
        <v>235</v>
      </c>
      <c r="B125" s="240">
        <v>13878</v>
      </c>
      <c r="C125" s="240">
        <v>11658</v>
      </c>
      <c r="D125" s="241">
        <f t="shared" si="1"/>
        <v>1.1904</v>
      </c>
    </row>
    <row r="126" s="131" customFormat="1" spans="1:4">
      <c r="A126" s="240" t="s">
        <v>236</v>
      </c>
      <c r="B126" s="240">
        <v>56</v>
      </c>
      <c r="C126" s="240">
        <v>55</v>
      </c>
      <c r="D126" s="241">
        <f t="shared" si="1"/>
        <v>1.0182</v>
      </c>
    </row>
    <row r="127" s="131" customFormat="1" spans="1:4">
      <c r="A127" s="240" t="s">
        <v>237</v>
      </c>
      <c r="B127" s="240">
        <v>24170</v>
      </c>
      <c r="C127" s="240">
        <v>26082</v>
      </c>
      <c r="D127" s="241">
        <f t="shared" si="1"/>
        <v>0.9267</v>
      </c>
    </row>
    <row r="128" s="131" customFormat="1" spans="1:4">
      <c r="A128" s="240" t="s">
        <v>238</v>
      </c>
      <c r="B128" s="240">
        <v>2690</v>
      </c>
      <c r="C128" s="240">
        <v>2131</v>
      </c>
      <c r="D128" s="241">
        <f t="shared" si="1"/>
        <v>1.2623</v>
      </c>
    </row>
    <row r="129" s="131" customFormat="1" spans="1:4">
      <c r="A129" s="240" t="s">
        <v>239</v>
      </c>
      <c r="B129" s="240">
        <v>2690</v>
      </c>
      <c r="C129" s="240">
        <v>2131</v>
      </c>
      <c r="D129" s="241">
        <f t="shared" si="1"/>
        <v>1.2623</v>
      </c>
    </row>
    <row r="130" s="131" customFormat="1" spans="1:4">
      <c r="A130" s="240" t="s">
        <v>240</v>
      </c>
      <c r="B130" s="240">
        <v>82</v>
      </c>
      <c r="C130" s="240">
        <v>77</v>
      </c>
      <c r="D130" s="241">
        <f t="shared" si="1"/>
        <v>1.0649</v>
      </c>
    </row>
    <row r="131" s="131" customFormat="1" spans="1:4">
      <c r="A131" s="240" t="s">
        <v>241</v>
      </c>
      <c r="B131" s="240">
        <v>82</v>
      </c>
      <c r="C131" s="240">
        <v>77</v>
      </c>
      <c r="D131" s="241">
        <f t="shared" si="1"/>
        <v>1.0649</v>
      </c>
    </row>
    <row r="132" s="131" customFormat="1" spans="1:4">
      <c r="A132" s="240" t="s">
        <v>242</v>
      </c>
      <c r="B132" s="240">
        <v>465</v>
      </c>
      <c r="C132" s="240">
        <v>435</v>
      </c>
      <c r="D132" s="241">
        <f t="shared" si="1"/>
        <v>1.069</v>
      </c>
    </row>
    <row r="133" s="131" customFormat="1" spans="1:4">
      <c r="A133" s="240" t="s">
        <v>243</v>
      </c>
      <c r="B133" s="240">
        <v>463</v>
      </c>
      <c r="C133" s="240">
        <v>435</v>
      </c>
      <c r="D133" s="241">
        <f t="shared" si="1"/>
        <v>1.0644</v>
      </c>
    </row>
    <row r="134" s="131" customFormat="1" spans="1:4">
      <c r="A134" s="240" t="s">
        <v>244</v>
      </c>
      <c r="B134" s="240">
        <v>2</v>
      </c>
      <c r="C134" s="240">
        <v>0</v>
      </c>
      <c r="D134" s="241" t="e">
        <f t="shared" ref="D134:D197" si="2">B134/C134</f>
        <v>#DIV/0!</v>
      </c>
    </row>
    <row r="135" s="131" customFormat="1" spans="1:4">
      <c r="A135" s="240" t="s">
        <v>245</v>
      </c>
      <c r="B135" s="240">
        <v>692</v>
      </c>
      <c r="C135" s="240">
        <v>785</v>
      </c>
      <c r="D135" s="241">
        <f t="shared" si="2"/>
        <v>0.8815</v>
      </c>
    </row>
    <row r="136" s="131" customFormat="1" spans="1:4">
      <c r="A136" s="240" t="s">
        <v>246</v>
      </c>
      <c r="B136" s="240">
        <v>475</v>
      </c>
      <c r="C136" s="240">
        <v>522</v>
      </c>
      <c r="D136" s="241">
        <f t="shared" si="2"/>
        <v>0.91</v>
      </c>
    </row>
    <row r="137" s="131" customFormat="1" spans="1:4">
      <c r="A137" s="240" t="s">
        <v>247</v>
      </c>
      <c r="B137" s="240">
        <v>217</v>
      </c>
      <c r="C137" s="240">
        <v>263</v>
      </c>
      <c r="D137" s="241">
        <f t="shared" si="2"/>
        <v>0.8251</v>
      </c>
    </row>
    <row r="138" s="131" customFormat="1" spans="1:4">
      <c r="A138" s="240" t="s">
        <v>248</v>
      </c>
      <c r="B138" s="240">
        <v>1287</v>
      </c>
      <c r="C138" s="240">
        <v>1399</v>
      </c>
      <c r="D138" s="241">
        <f t="shared" si="2"/>
        <v>0.9199</v>
      </c>
    </row>
    <row r="139" s="131" customFormat="1" spans="1:4">
      <c r="A139" s="240" t="s">
        <v>249</v>
      </c>
      <c r="B139" s="240">
        <v>1287</v>
      </c>
      <c r="C139" s="240">
        <v>1399</v>
      </c>
      <c r="D139" s="241">
        <f t="shared" si="2"/>
        <v>0.9199</v>
      </c>
    </row>
    <row r="140" s="131" customFormat="1" spans="1:4">
      <c r="A140" s="240" t="s">
        <v>250</v>
      </c>
      <c r="B140" s="240">
        <v>435</v>
      </c>
      <c r="C140" s="240">
        <v>1216</v>
      </c>
      <c r="D140" s="241">
        <f t="shared" si="2"/>
        <v>0.3577</v>
      </c>
    </row>
    <row r="141" s="228" customFormat="1" spans="1:4">
      <c r="A141" s="240" t="s">
        <v>251</v>
      </c>
      <c r="B141" s="240">
        <v>435</v>
      </c>
      <c r="C141" s="240">
        <v>1216</v>
      </c>
      <c r="D141" s="241">
        <f t="shared" si="2"/>
        <v>0.3577</v>
      </c>
    </row>
    <row r="142" s="131" customFormat="1" spans="1:4">
      <c r="A142" s="238" t="s">
        <v>252</v>
      </c>
      <c r="B142" s="238">
        <v>10309</v>
      </c>
      <c r="C142" s="238">
        <v>262</v>
      </c>
      <c r="D142" s="239">
        <f t="shared" si="2"/>
        <v>39.3473</v>
      </c>
    </row>
    <row r="143" s="131" customFormat="1" spans="1:4">
      <c r="A143" s="240" t="s">
        <v>253</v>
      </c>
      <c r="B143" s="240">
        <v>61</v>
      </c>
      <c r="C143" s="240">
        <v>94</v>
      </c>
      <c r="D143" s="241">
        <f t="shared" si="2"/>
        <v>0.6489</v>
      </c>
    </row>
    <row r="144" s="131" customFormat="1" spans="1:4">
      <c r="A144" s="240" t="s">
        <v>161</v>
      </c>
      <c r="B144" s="240">
        <v>61</v>
      </c>
      <c r="C144" s="240">
        <v>59</v>
      </c>
      <c r="D144" s="241">
        <f t="shared" si="2"/>
        <v>1.0339</v>
      </c>
    </row>
    <row r="145" s="131" customFormat="1" spans="1:4">
      <c r="A145" s="240" t="s">
        <v>254</v>
      </c>
      <c r="B145" s="240">
        <v>0</v>
      </c>
      <c r="C145" s="240">
        <v>35</v>
      </c>
      <c r="D145" s="241">
        <f t="shared" si="2"/>
        <v>0</v>
      </c>
    </row>
    <row r="146" s="131" customFormat="1" spans="1:4">
      <c r="A146" s="240" t="s">
        <v>255</v>
      </c>
      <c r="B146" s="240">
        <v>170</v>
      </c>
      <c r="C146" s="240">
        <v>168</v>
      </c>
      <c r="D146" s="241">
        <f t="shared" si="2"/>
        <v>1.0119</v>
      </c>
    </row>
    <row r="147" s="131" customFormat="1" spans="1:4">
      <c r="A147" s="240" t="s">
        <v>256</v>
      </c>
      <c r="B147" s="240">
        <v>170</v>
      </c>
      <c r="C147" s="240">
        <v>168</v>
      </c>
      <c r="D147" s="241">
        <f t="shared" si="2"/>
        <v>1.0119</v>
      </c>
    </row>
    <row r="148" s="131" customFormat="1" spans="1:4">
      <c r="A148" s="240" t="s">
        <v>257</v>
      </c>
      <c r="B148" s="240">
        <v>9</v>
      </c>
      <c r="C148" s="240">
        <v>0</v>
      </c>
      <c r="D148" s="241" t="e">
        <f t="shared" si="2"/>
        <v>#DIV/0!</v>
      </c>
    </row>
    <row r="149" s="131" customFormat="1" spans="1:4">
      <c r="A149" s="240" t="s">
        <v>258</v>
      </c>
      <c r="B149" s="240">
        <v>9</v>
      </c>
      <c r="C149" s="240">
        <v>0</v>
      </c>
      <c r="D149" s="241" t="e">
        <f t="shared" si="2"/>
        <v>#DIV/0!</v>
      </c>
    </row>
    <row r="150" s="131" customFormat="1" spans="1:4">
      <c r="A150" s="240" t="s">
        <v>259</v>
      </c>
      <c r="B150" s="240">
        <v>66</v>
      </c>
      <c r="C150" s="240">
        <v>0</v>
      </c>
      <c r="D150" s="241" t="e">
        <f t="shared" si="2"/>
        <v>#DIV/0!</v>
      </c>
    </row>
    <row r="151" s="131" customFormat="1" spans="1:4">
      <c r="A151" s="240" t="s">
        <v>260</v>
      </c>
      <c r="B151" s="240">
        <v>66</v>
      </c>
      <c r="C151" s="240">
        <v>0</v>
      </c>
      <c r="D151" s="241" t="e">
        <f t="shared" si="2"/>
        <v>#DIV/0!</v>
      </c>
    </row>
    <row r="152" s="131" customFormat="1" spans="1:4">
      <c r="A152" s="240" t="s">
        <v>261</v>
      </c>
      <c r="B152" s="240">
        <v>10003</v>
      </c>
      <c r="C152" s="240">
        <v>0</v>
      </c>
      <c r="D152" s="241" t="e">
        <f t="shared" si="2"/>
        <v>#DIV/0!</v>
      </c>
    </row>
    <row r="153" s="131" customFormat="1" spans="1:4">
      <c r="A153" s="240" t="s">
        <v>262</v>
      </c>
      <c r="B153" s="240">
        <v>10003</v>
      </c>
      <c r="C153" s="240">
        <v>0</v>
      </c>
      <c r="D153" s="241" t="e">
        <f t="shared" si="2"/>
        <v>#DIV/0!</v>
      </c>
    </row>
    <row r="154" s="131" customFormat="1" spans="1:4">
      <c r="A154" s="238" t="s">
        <v>263</v>
      </c>
      <c r="B154" s="238">
        <v>7750</v>
      </c>
      <c r="C154" s="238">
        <v>3134</v>
      </c>
      <c r="D154" s="239">
        <f t="shared" si="2"/>
        <v>2.4729</v>
      </c>
    </row>
    <row r="155" s="131" customFormat="1" spans="1:4">
      <c r="A155" s="240" t="s">
        <v>264</v>
      </c>
      <c r="B155" s="240">
        <v>4979</v>
      </c>
      <c r="C155" s="240">
        <v>1653</v>
      </c>
      <c r="D155" s="241">
        <f t="shared" si="2"/>
        <v>3.0121</v>
      </c>
    </row>
    <row r="156" s="131" customFormat="1" spans="1:4">
      <c r="A156" s="240" t="s">
        <v>161</v>
      </c>
      <c r="B156" s="240">
        <v>151</v>
      </c>
      <c r="C156" s="240">
        <v>167</v>
      </c>
      <c r="D156" s="241">
        <f t="shared" si="2"/>
        <v>0.9042</v>
      </c>
    </row>
    <row r="157" s="228" customFormat="1" spans="1:4">
      <c r="A157" s="240" t="s">
        <v>265</v>
      </c>
      <c r="B157" s="240">
        <v>85</v>
      </c>
      <c r="C157" s="240">
        <v>95</v>
      </c>
      <c r="D157" s="241">
        <f t="shared" si="2"/>
        <v>0.8947</v>
      </c>
    </row>
    <row r="158" s="131" customFormat="1" spans="1:4">
      <c r="A158" s="240" t="s">
        <v>266</v>
      </c>
      <c r="B158" s="240">
        <v>312</v>
      </c>
      <c r="C158" s="240">
        <v>145</v>
      </c>
      <c r="D158" s="241">
        <f t="shared" si="2"/>
        <v>2.1517</v>
      </c>
    </row>
    <row r="159" s="131" customFormat="1" spans="1:4">
      <c r="A159" s="240" t="s">
        <v>267</v>
      </c>
      <c r="B159" s="240">
        <v>19</v>
      </c>
      <c r="C159" s="240">
        <v>26</v>
      </c>
      <c r="D159" s="241">
        <f t="shared" si="2"/>
        <v>0.7308</v>
      </c>
    </row>
    <row r="160" s="131" customFormat="1" spans="1:4">
      <c r="A160" s="240" t="s">
        <v>268</v>
      </c>
      <c r="B160" s="240">
        <v>112</v>
      </c>
      <c r="C160" s="240">
        <v>0</v>
      </c>
      <c r="D160" s="241" t="e">
        <f t="shared" si="2"/>
        <v>#DIV/0!</v>
      </c>
    </row>
    <row r="161" s="131" customFormat="1" spans="1:4">
      <c r="A161" s="240" t="s">
        <v>269</v>
      </c>
      <c r="B161" s="240">
        <v>0</v>
      </c>
      <c r="C161" s="240">
        <v>5</v>
      </c>
      <c r="D161" s="241">
        <f t="shared" si="2"/>
        <v>0</v>
      </c>
    </row>
    <row r="162" s="131" customFormat="1" spans="1:4">
      <c r="A162" s="240" t="s">
        <v>270</v>
      </c>
      <c r="B162" s="240">
        <v>25</v>
      </c>
      <c r="C162" s="240">
        <v>0</v>
      </c>
      <c r="D162" s="241" t="e">
        <f t="shared" si="2"/>
        <v>#DIV/0!</v>
      </c>
    </row>
    <row r="163" s="131" customFormat="1" spans="1:4">
      <c r="A163" s="240" t="s">
        <v>271</v>
      </c>
      <c r="B163" s="240">
        <v>4275</v>
      </c>
      <c r="C163" s="240">
        <v>1215</v>
      </c>
      <c r="D163" s="241">
        <f t="shared" si="2"/>
        <v>3.5185</v>
      </c>
    </row>
    <row r="164" s="131" customFormat="1" spans="1:4">
      <c r="A164" s="240" t="s">
        <v>272</v>
      </c>
      <c r="B164" s="240">
        <v>1838</v>
      </c>
      <c r="C164" s="240">
        <v>613</v>
      </c>
      <c r="D164" s="241">
        <f t="shared" si="2"/>
        <v>2.9984</v>
      </c>
    </row>
    <row r="165" s="131" customFormat="1" spans="1:4">
      <c r="A165" s="240" t="s">
        <v>273</v>
      </c>
      <c r="B165" s="240">
        <v>1733</v>
      </c>
      <c r="C165" s="240">
        <v>494</v>
      </c>
      <c r="D165" s="241">
        <f t="shared" si="2"/>
        <v>3.5081</v>
      </c>
    </row>
    <row r="166" s="131" customFormat="1" spans="1:4">
      <c r="A166" s="240" t="s">
        <v>274</v>
      </c>
      <c r="B166" s="240">
        <v>105</v>
      </c>
      <c r="C166" s="240">
        <v>109</v>
      </c>
      <c r="D166" s="241">
        <f t="shared" si="2"/>
        <v>0.9633</v>
      </c>
    </row>
    <row r="167" s="131" customFormat="1" spans="1:4">
      <c r="A167" s="240" t="s">
        <v>275</v>
      </c>
      <c r="B167" s="240">
        <v>0</v>
      </c>
      <c r="C167" s="240">
        <v>10</v>
      </c>
      <c r="D167" s="241">
        <f t="shared" si="2"/>
        <v>0</v>
      </c>
    </row>
    <row r="168" s="131" customFormat="1" spans="1:4">
      <c r="A168" s="240" t="s">
        <v>276</v>
      </c>
      <c r="B168" s="240">
        <v>116</v>
      </c>
      <c r="C168" s="240">
        <v>145</v>
      </c>
      <c r="D168" s="241">
        <f t="shared" si="2"/>
        <v>0.8</v>
      </c>
    </row>
    <row r="169" s="131" customFormat="1" spans="1:4">
      <c r="A169" s="240" t="s">
        <v>277</v>
      </c>
      <c r="B169" s="240">
        <v>10</v>
      </c>
      <c r="C169" s="240">
        <v>0</v>
      </c>
      <c r="D169" s="241" t="e">
        <f t="shared" si="2"/>
        <v>#DIV/0!</v>
      </c>
    </row>
    <row r="170" s="131" customFormat="1" spans="1:4">
      <c r="A170" s="240" t="s">
        <v>278</v>
      </c>
      <c r="B170" s="240">
        <v>0</v>
      </c>
      <c r="C170" s="240">
        <v>37</v>
      </c>
      <c r="D170" s="241">
        <f t="shared" si="2"/>
        <v>0</v>
      </c>
    </row>
    <row r="171" s="131" customFormat="1" spans="1:4">
      <c r="A171" s="240" t="s">
        <v>279</v>
      </c>
      <c r="B171" s="240">
        <v>106</v>
      </c>
      <c r="C171" s="240">
        <v>108</v>
      </c>
      <c r="D171" s="241">
        <f t="shared" si="2"/>
        <v>0.9815</v>
      </c>
    </row>
    <row r="172" s="131" customFormat="1" spans="1:4">
      <c r="A172" s="240" t="s">
        <v>280</v>
      </c>
      <c r="B172" s="240">
        <v>26</v>
      </c>
      <c r="C172" s="240">
        <v>26</v>
      </c>
      <c r="D172" s="241">
        <f t="shared" si="2"/>
        <v>1</v>
      </c>
    </row>
    <row r="173" s="131" customFormat="1" spans="1:4">
      <c r="A173" s="240" t="s">
        <v>281</v>
      </c>
      <c r="B173" s="240">
        <v>26</v>
      </c>
      <c r="C173" s="240">
        <v>26</v>
      </c>
      <c r="D173" s="241">
        <f t="shared" si="2"/>
        <v>1</v>
      </c>
    </row>
    <row r="174" s="131" customFormat="1" spans="1:4">
      <c r="A174" s="240" t="s">
        <v>282</v>
      </c>
      <c r="B174" s="240">
        <v>781</v>
      </c>
      <c r="C174" s="240">
        <v>602</v>
      </c>
      <c r="D174" s="241">
        <f t="shared" si="2"/>
        <v>1.2973</v>
      </c>
    </row>
    <row r="175" s="131" customFormat="1" spans="1:4">
      <c r="A175" s="240" t="s">
        <v>161</v>
      </c>
      <c r="B175" s="240">
        <v>0</v>
      </c>
      <c r="C175" s="240">
        <v>67</v>
      </c>
      <c r="D175" s="241">
        <f t="shared" si="2"/>
        <v>0</v>
      </c>
    </row>
    <row r="176" s="131" customFormat="1" spans="1:4">
      <c r="A176" s="240" t="s">
        <v>283</v>
      </c>
      <c r="B176" s="240">
        <v>228</v>
      </c>
      <c r="C176" s="240">
        <v>240</v>
      </c>
      <c r="D176" s="241">
        <f t="shared" si="2"/>
        <v>0.95</v>
      </c>
    </row>
    <row r="177" s="131" customFormat="1" spans="1:4">
      <c r="A177" s="240" t="s">
        <v>284</v>
      </c>
      <c r="B177" s="240">
        <v>553</v>
      </c>
      <c r="C177" s="240">
        <v>295</v>
      </c>
      <c r="D177" s="241">
        <f t="shared" si="2"/>
        <v>1.8746</v>
      </c>
    </row>
    <row r="178" s="131" customFormat="1" spans="1:4">
      <c r="A178" s="240" t="s">
        <v>285</v>
      </c>
      <c r="B178" s="240">
        <v>10</v>
      </c>
      <c r="C178" s="240">
        <v>95</v>
      </c>
      <c r="D178" s="241">
        <f t="shared" si="2"/>
        <v>0.1053</v>
      </c>
    </row>
    <row r="179" s="131" customFormat="1" spans="1:4">
      <c r="A179" s="240" t="s">
        <v>286</v>
      </c>
      <c r="B179" s="240">
        <v>0</v>
      </c>
      <c r="C179" s="240">
        <v>10</v>
      </c>
      <c r="D179" s="241">
        <f t="shared" si="2"/>
        <v>0</v>
      </c>
    </row>
    <row r="180" s="228" customFormat="1" spans="1:4">
      <c r="A180" s="240" t="s">
        <v>287</v>
      </c>
      <c r="B180" s="240">
        <v>10</v>
      </c>
      <c r="C180" s="240">
        <v>85</v>
      </c>
      <c r="D180" s="241">
        <f t="shared" si="2"/>
        <v>0.1176</v>
      </c>
    </row>
    <row r="181" s="131" customFormat="1" spans="1:4">
      <c r="A181" s="238" t="s">
        <v>288</v>
      </c>
      <c r="B181" s="238">
        <v>61553</v>
      </c>
      <c r="C181" s="238">
        <v>49131</v>
      </c>
      <c r="D181" s="239">
        <f t="shared" si="2"/>
        <v>1.2528</v>
      </c>
    </row>
    <row r="182" s="131" customFormat="1" spans="1:4">
      <c r="A182" s="240" t="s">
        <v>289</v>
      </c>
      <c r="B182" s="240">
        <v>753</v>
      </c>
      <c r="C182" s="240">
        <v>1185</v>
      </c>
      <c r="D182" s="241">
        <f t="shared" si="2"/>
        <v>0.6354</v>
      </c>
    </row>
    <row r="183" s="131" customFormat="1" spans="1:4">
      <c r="A183" s="240" t="s">
        <v>161</v>
      </c>
      <c r="B183" s="240">
        <v>185</v>
      </c>
      <c r="C183" s="240">
        <v>356</v>
      </c>
      <c r="D183" s="241">
        <f t="shared" si="2"/>
        <v>0.5197</v>
      </c>
    </row>
    <row r="184" s="131" customFormat="1" spans="1:4">
      <c r="A184" s="240" t="s">
        <v>290</v>
      </c>
      <c r="B184" s="240">
        <v>0</v>
      </c>
      <c r="C184" s="240">
        <v>10</v>
      </c>
      <c r="D184" s="241">
        <f t="shared" si="2"/>
        <v>0</v>
      </c>
    </row>
    <row r="185" s="131" customFormat="1" spans="1:4">
      <c r="A185" s="240" t="s">
        <v>291</v>
      </c>
      <c r="B185" s="240">
        <v>14</v>
      </c>
      <c r="C185" s="240">
        <v>0</v>
      </c>
      <c r="D185" s="241" t="e">
        <f t="shared" si="2"/>
        <v>#DIV/0!</v>
      </c>
    </row>
    <row r="186" s="131" customFormat="1" spans="1:4">
      <c r="A186" s="240" t="s">
        <v>292</v>
      </c>
      <c r="B186" s="240">
        <v>368</v>
      </c>
      <c r="C186" s="240">
        <v>529</v>
      </c>
      <c r="D186" s="241">
        <f t="shared" si="2"/>
        <v>0.6957</v>
      </c>
    </row>
    <row r="187" s="131" customFormat="1" spans="1:4">
      <c r="A187" s="240" t="s">
        <v>293</v>
      </c>
      <c r="B187" s="240">
        <v>186</v>
      </c>
      <c r="C187" s="240">
        <v>290</v>
      </c>
      <c r="D187" s="241">
        <f t="shared" si="2"/>
        <v>0.6414</v>
      </c>
    </row>
    <row r="188" s="131" customFormat="1" spans="1:4">
      <c r="A188" s="240" t="s">
        <v>294</v>
      </c>
      <c r="B188" s="240">
        <v>254</v>
      </c>
      <c r="C188" s="240">
        <v>361</v>
      </c>
      <c r="D188" s="241">
        <f t="shared" si="2"/>
        <v>0.7036</v>
      </c>
    </row>
    <row r="189" s="131" customFormat="1" spans="1:4">
      <c r="A189" s="240" t="s">
        <v>161</v>
      </c>
      <c r="B189" s="240">
        <v>166</v>
      </c>
      <c r="C189" s="240">
        <v>120</v>
      </c>
      <c r="D189" s="241">
        <f t="shared" si="2"/>
        <v>1.3833</v>
      </c>
    </row>
    <row r="190" s="131" customFormat="1" spans="1:4">
      <c r="A190" s="240" t="s">
        <v>295</v>
      </c>
      <c r="B190" s="240">
        <v>27</v>
      </c>
      <c r="C190" s="240">
        <v>0</v>
      </c>
      <c r="D190" s="241" t="e">
        <f t="shared" si="2"/>
        <v>#DIV/0!</v>
      </c>
    </row>
    <row r="191" s="131" customFormat="1" spans="1:4">
      <c r="A191" s="240" t="s">
        <v>296</v>
      </c>
      <c r="B191" s="240">
        <v>0</v>
      </c>
      <c r="C191" s="240">
        <v>183</v>
      </c>
      <c r="D191" s="241">
        <f t="shared" si="2"/>
        <v>0</v>
      </c>
    </row>
    <row r="192" s="131" customFormat="1" spans="1:4">
      <c r="A192" s="240" t="s">
        <v>297</v>
      </c>
      <c r="B192" s="240">
        <v>61</v>
      </c>
      <c r="C192" s="240">
        <v>58</v>
      </c>
      <c r="D192" s="241">
        <f t="shared" si="2"/>
        <v>1.0517</v>
      </c>
    </row>
    <row r="193" s="131" customFormat="1" spans="1:4">
      <c r="A193" s="240" t="s">
        <v>298</v>
      </c>
      <c r="B193" s="240">
        <v>19598</v>
      </c>
      <c r="C193" s="240">
        <v>15715</v>
      </c>
      <c r="D193" s="241">
        <f t="shared" si="2"/>
        <v>1.2471</v>
      </c>
    </row>
    <row r="194" s="131" customFormat="1" spans="1:4">
      <c r="A194" s="240" t="s">
        <v>299</v>
      </c>
      <c r="B194" s="240">
        <v>102</v>
      </c>
      <c r="C194" s="240">
        <v>125</v>
      </c>
      <c r="D194" s="241">
        <f t="shared" si="2"/>
        <v>0.816</v>
      </c>
    </row>
    <row r="195" s="131" customFormat="1" spans="1:4">
      <c r="A195" s="240" t="s">
        <v>300</v>
      </c>
      <c r="B195" s="240">
        <v>3794</v>
      </c>
      <c r="C195" s="240">
        <v>3845</v>
      </c>
      <c r="D195" s="241">
        <f t="shared" si="2"/>
        <v>0.9867</v>
      </c>
    </row>
    <row r="196" s="131" customFormat="1" spans="1:4">
      <c r="A196" s="240" t="s">
        <v>301</v>
      </c>
      <c r="B196" s="240">
        <v>2500</v>
      </c>
      <c r="C196" s="240">
        <v>2200</v>
      </c>
      <c r="D196" s="241">
        <f t="shared" si="2"/>
        <v>1.1364</v>
      </c>
    </row>
    <row r="197" s="131" customFormat="1" spans="1:4">
      <c r="A197" s="240" t="s">
        <v>302</v>
      </c>
      <c r="B197" s="240">
        <v>13000</v>
      </c>
      <c r="C197" s="240">
        <v>9000</v>
      </c>
      <c r="D197" s="241">
        <f t="shared" si="2"/>
        <v>1.4444</v>
      </c>
    </row>
    <row r="198" s="131" customFormat="1" spans="1:4">
      <c r="A198" s="240" t="s">
        <v>303</v>
      </c>
      <c r="B198" s="240">
        <v>202</v>
      </c>
      <c r="C198" s="240">
        <v>545</v>
      </c>
      <c r="D198" s="241">
        <f t="shared" ref="D198:D261" si="3">B198/C198</f>
        <v>0.3706</v>
      </c>
    </row>
    <row r="199" s="131" customFormat="1" spans="1:4">
      <c r="A199" s="240" t="s">
        <v>304</v>
      </c>
      <c r="B199" s="240">
        <v>216</v>
      </c>
      <c r="C199" s="240">
        <v>305</v>
      </c>
      <c r="D199" s="241">
        <f t="shared" si="3"/>
        <v>0.7082</v>
      </c>
    </row>
    <row r="200" s="131" customFormat="1" spans="1:4">
      <c r="A200" s="240" t="s">
        <v>305</v>
      </c>
      <c r="B200" s="240">
        <v>216</v>
      </c>
      <c r="C200" s="240">
        <v>305</v>
      </c>
      <c r="D200" s="241">
        <f t="shared" si="3"/>
        <v>0.7082</v>
      </c>
    </row>
    <row r="201" s="131" customFormat="1" spans="1:4">
      <c r="A201" s="240" t="s">
        <v>306</v>
      </c>
      <c r="B201" s="240">
        <v>4034</v>
      </c>
      <c r="C201" s="240">
        <v>3698</v>
      </c>
      <c r="D201" s="241">
        <f t="shared" si="3"/>
        <v>1.0909</v>
      </c>
    </row>
    <row r="202" s="131" customFormat="1" spans="1:4">
      <c r="A202" s="240" t="s">
        <v>307</v>
      </c>
      <c r="B202" s="240">
        <v>28</v>
      </c>
      <c r="C202" s="240">
        <v>33</v>
      </c>
      <c r="D202" s="241">
        <f t="shared" si="3"/>
        <v>0.8485</v>
      </c>
    </row>
    <row r="203" s="131" customFormat="1" spans="1:4">
      <c r="A203" s="240" t="s">
        <v>308</v>
      </c>
      <c r="B203" s="240">
        <v>642</v>
      </c>
      <c r="C203" s="240">
        <v>600</v>
      </c>
      <c r="D203" s="241">
        <f t="shared" si="3"/>
        <v>1.07</v>
      </c>
    </row>
    <row r="204" s="131" customFormat="1" spans="1:4">
      <c r="A204" s="240" t="s">
        <v>309</v>
      </c>
      <c r="B204" s="240">
        <v>1041</v>
      </c>
      <c r="C204" s="240">
        <v>752</v>
      </c>
      <c r="D204" s="241">
        <f t="shared" si="3"/>
        <v>1.3843</v>
      </c>
    </row>
    <row r="205" s="131" customFormat="1" spans="1:4">
      <c r="A205" s="240" t="s">
        <v>310</v>
      </c>
      <c r="B205" s="240">
        <v>34</v>
      </c>
      <c r="C205" s="240">
        <v>36</v>
      </c>
      <c r="D205" s="241">
        <f t="shared" si="3"/>
        <v>0.9444</v>
      </c>
    </row>
    <row r="206" s="131" customFormat="1" spans="1:4">
      <c r="A206" s="240" t="s">
        <v>311</v>
      </c>
      <c r="B206" s="240">
        <v>70</v>
      </c>
      <c r="C206" s="240">
        <v>141</v>
      </c>
      <c r="D206" s="241">
        <f t="shared" si="3"/>
        <v>0.4965</v>
      </c>
    </row>
    <row r="207" s="131" customFormat="1" spans="1:4">
      <c r="A207" s="240" t="s">
        <v>312</v>
      </c>
      <c r="B207" s="240">
        <v>2219</v>
      </c>
      <c r="C207" s="240">
        <v>2136</v>
      </c>
      <c r="D207" s="241">
        <f t="shared" si="3"/>
        <v>1.0389</v>
      </c>
    </row>
    <row r="208" s="131" customFormat="1" spans="1:4">
      <c r="A208" s="240" t="s">
        <v>313</v>
      </c>
      <c r="B208" s="240">
        <v>681</v>
      </c>
      <c r="C208" s="240">
        <v>737</v>
      </c>
      <c r="D208" s="241">
        <f t="shared" si="3"/>
        <v>0.924</v>
      </c>
    </row>
    <row r="209" s="131" customFormat="1" spans="1:4">
      <c r="A209" s="240" t="s">
        <v>314</v>
      </c>
      <c r="B209" s="240">
        <v>538</v>
      </c>
      <c r="C209" s="240">
        <v>572</v>
      </c>
      <c r="D209" s="241">
        <f t="shared" si="3"/>
        <v>0.9406</v>
      </c>
    </row>
    <row r="210" s="131" customFormat="1" spans="1:4">
      <c r="A210" s="240" t="s">
        <v>315</v>
      </c>
      <c r="B210" s="240">
        <v>20</v>
      </c>
      <c r="C210" s="240">
        <v>11</v>
      </c>
      <c r="D210" s="241">
        <f t="shared" si="3"/>
        <v>1.8182</v>
      </c>
    </row>
    <row r="211" s="131" customFormat="1" spans="1:4">
      <c r="A211" s="240" t="s">
        <v>316</v>
      </c>
      <c r="B211" s="240">
        <v>10</v>
      </c>
      <c r="C211" s="240">
        <v>0</v>
      </c>
      <c r="D211" s="241" t="e">
        <f t="shared" si="3"/>
        <v>#DIV/0!</v>
      </c>
    </row>
    <row r="212" s="131" customFormat="1" spans="1:4">
      <c r="A212" s="240" t="s">
        <v>317</v>
      </c>
      <c r="B212" s="240">
        <v>38</v>
      </c>
      <c r="C212" s="240">
        <v>48</v>
      </c>
      <c r="D212" s="241">
        <f t="shared" si="3"/>
        <v>0.7917</v>
      </c>
    </row>
    <row r="213" s="131" customFormat="1" spans="1:4">
      <c r="A213" s="240" t="s">
        <v>318</v>
      </c>
      <c r="B213" s="240">
        <v>75</v>
      </c>
      <c r="C213" s="240">
        <v>106</v>
      </c>
      <c r="D213" s="241">
        <f t="shared" si="3"/>
        <v>0.7075</v>
      </c>
    </row>
    <row r="214" s="131" customFormat="1" spans="1:4">
      <c r="A214" s="240" t="s">
        <v>319</v>
      </c>
      <c r="B214" s="240">
        <v>2736</v>
      </c>
      <c r="C214" s="240">
        <v>923</v>
      </c>
      <c r="D214" s="241">
        <f t="shared" si="3"/>
        <v>2.9642</v>
      </c>
    </row>
    <row r="215" s="131" customFormat="1" spans="1:4">
      <c r="A215" s="240" t="s">
        <v>320</v>
      </c>
      <c r="B215" s="240">
        <v>182</v>
      </c>
      <c r="C215" s="240">
        <v>125</v>
      </c>
      <c r="D215" s="241">
        <f t="shared" si="3"/>
        <v>1.456</v>
      </c>
    </row>
    <row r="216" s="131" customFormat="1" spans="1:4">
      <c r="A216" s="240" t="s">
        <v>321</v>
      </c>
      <c r="B216" s="240">
        <v>1213</v>
      </c>
      <c r="C216" s="240">
        <v>207</v>
      </c>
      <c r="D216" s="241">
        <f t="shared" si="3"/>
        <v>5.8599</v>
      </c>
    </row>
    <row r="217" s="131" customFormat="1" spans="1:4">
      <c r="A217" s="240" t="s">
        <v>322</v>
      </c>
      <c r="B217" s="240">
        <v>1272</v>
      </c>
      <c r="C217" s="240">
        <v>374</v>
      </c>
      <c r="D217" s="241">
        <f t="shared" si="3"/>
        <v>3.4011</v>
      </c>
    </row>
    <row r="218" s="131" customFormat="1" spans="1:4">
      <c r="A218" s="240" t="s">
        <v>323</v>
      </c>
      <c r="B218" s="240">
        <v>63</v>
      </c>
      <c r="C218" s="240">
        <v>74</v>
      </c>
      <c r="D218" s="241">
        <f t="shared" si="3"/>
        <v>0.8514</v>
      </c>
    </row>
    <row r="219" s="131" customFormat="1" spans="1:4">
      <c r="A219" s="240" t="s">
        <v>324</v>
      </c>
      <c r="B219" s="240">
        <v>6</v>
      </c>
      <c r="C219" s="240">
        <v>143</v>
      </c>
      <c r="D219" s="241">
        <f t="shared" si="3"/>
        <v>0.042</v>
      </c>
    </row>
    <row r="220" s="131" customFormat="1" spans="1:4">
      <c r="A220" s="240" t="s">
        <v>325</v>
      </c>
      <c r="B220" s="240">
        <v>1845</v>
      </c>
      <c r="C220" s="240">
        <v>1972</v>
      </c>
      <c r="D220" s="241">
        <f t="shared" si="3"/>
        <v>0.9356</v>
      </c>
    </row>
    <row r="221" s="131" customFormat="1" spans="1:4">
      <c r="A221" s="240" t="s">
        <v>161</v>
      </c>
      <c r="B221" s="240">
        <v>46</v>
      </c>
      <c r="C221" s="240">
        <v>43</v>
      </c>
      <c r="D221" s="241">
        <f t="shared" si="3"/>
        <v>1.0698</v>
      </c>
    </row>
    <row r="222" s="131" customFormat="1" spans="1:4">
      <c r="A222" s="240" t="s">
        <v>326</v>
      </c>
      <c r="B222" s="240">
        <v>121</v>
      </c>
      <c r="C222" s="240">
        <v>121</v>
      </c>
      <c r="D222" s="241">
        <f t="shared" si="3"/>
        <v>1</v>
      </c>
    </row>
    <row r="223" s="131" customFormat="1" spans="1:4">
      <c r="A223" s="240" t="s">
        <v>327</v>
      </c>
      <c r="B223" s="240">
        <v>250</v>
      </c>
      <c r="C223" s="240">
        <v>304</v>
      </c>
      <c r="D223" s="241">
        <f t="shared" si="3"/>
        <v>0.8224</v>
      </c>
    </row>
    <row r="224" s="131" customFormat="1" spans="1:4">
      <c r="A224" s="240" t="s">
        <v>328</v>
      </c>
      <c r="B224" s="240">
        <v>1420</v>
      </c>
      <c r="C224" s="240">
        <v>1237</v>
      </c>
      <c r="D224" s="241">
        <f t="shared" si="3"/>
        <v>1.1479</v>
      </c>
    </row>
    <row r="225" s="131" customFormat="1" spans="1:4">
      <c r="A225" s="240" t="s">
        <v>329</v>
      </c>
      <c r="B225" s="240">
        <v>8</v>
      </c>
      <c r="C225" s="240">
        <v>267</v>
      </c>
      <c r="D225" s="241">
        <f t="shared" si="3"/>
        <v>0.03</v>
      </c>
    </row>
    <row r="226" s="131" customFormat="1" spans="1:4">
      <c r="A226" s="240" t="s">
        <v>330</v>
      </c>
      <c r="B226" s="240">
        <v>0</v>
      </c>
      <c r="C226" s="240">
        <v>2</v>
      </c>
      <c r="D226" s="241">
        <f t="shared" si="3"/>
        <v>0</v>
      </c>
    </row>
    <row r="227" s="131" customFormat="1" spans="1:4">
      <c r="A227" s="240" t="s">
        <v>331</v>
      </c>
      <c r="B227" s="240">
        <v>0</v>
      </c>
      <c r="C227" s="240">
        <v>2</v>
      </c>
      <c r="D227" s="241">
        <f t="shared" si="3"/>
        <v>0</v>
      </c>
    </row>
    <row r="228" s="131" customFormat="1" spans="1:4">
      <c r="A228" s="240" t="s">
        <v>332</v>
      </c>
      <c r="B228" s="240">
        <v>416</v>
      </c>
      <c r="C228" s="240">
        <v>449</v>
      </c>
      <c r="D228" s="241">
        <f t="shared" si="3"/>
        <v>0.9265</v>
      </c>
    </row>
    <row r="229" s="131" customFormat="1" spans="1:4">
      <c r="A229" s="240" t="s">
        <v>333</v>
      </c>
      <c r="B229" s="240">
        <v>225</v>
      </c>
      <c r="C229" s="240">
        <v>225</v>
      </c>
      <c r="D229" s="241">
        <f t="shared" si="3"/>
        <v>1</v>
      </c>
    </row>
    <row r="230" s="131" customFormat="1" spans="1:4">
      <c r="A230" s="240" t="s">
        <v>334</v>
      </c>
      <c r="B230" s="240">
        <v>191</v>
      </c>
      <c r="C230" s="240">
        <v>224</v>
      </c>
      <c r="D230" s="241">
        <f t="shared" si="3"/>
        <v>0.8527</v>
      </c>
    </row>
    <row r="231" s="131" customFormat="1" spans="1:4">
      <c r="A231" s="240" t="s">
        <v>335</v>
      </c>
      <c r="B231" s="240">
        <v>29</v>
      </c>
      <c r="C231" s="240">
        <v>45</v>
      </c>
      <c r="D231" s="241">
        <f t="shared" si="3"/>
        <v>0.6444</v>
      </c>
    </row>
    <row r="232" s="131" customFormat="1" spans="1:4">
      <c r="A232" s="240" t="s">
        <v>336</v>
      </c>
      <c r="B232" s="240">
        <v>29</v>
      </c>
      <c r="C232" s="240">
        <v>45</v>
      </c>
      <c r="D232" s="241">
        <f t="shared" si="3"/>
        <v>0.6444</v>
      </c>
    </row>
    <row r="233" s="131" customFormat="1" spans="1:4">
      <c r="A233" s="240" t="s">
        <v>337</v>
      </c>
      <c r="B233" s="240">
        <v>1543</v>
      </c>
      <c r="C233" s="240">
        <v>1261</v>
      </c>
      <c r="D233" s="241">
        <f t="shared" si="3"/>
        <v>1.2236</v>
      </c>
    </row>
    <row r="234" s="131" customFormat="1" spans="1:4">
      <c r="A234" s="240" t="s">
        <v>338</v>
      </c>
      <c r="B234" s="240">
        <v>171</v>
      </c>
      <c r="C234" s="240">
        <v>156</v>
      </c>
      <c r="D234" s="241">
        <f t="shared" si="3"/>
        <v>1.0962</v>
      </c>
    </row>
    <row r="235" s="131" customFormat="1" spans="1:4">
      <c r="A235" s="240" t="s">
        <v>339</v>
      </c>
      <c r="B235" s="240">
        <v>1372</v>
      </c>
      <c r="C235" s="240">
        <v>1105</v>
      </c>
      <c r="D235" s="241">
        <f t="shared" si="3"/>
        <v>1.2416</v>
      </c>
    </row>
    <row r="236" s="131" customFormat="1" spans="1:4">
      <c r="A236" s="240" t="s">
        <v>340</v>
      </c>
      <c r="B236" s="240">
        <v>31</v>
      </c>
      <c r="C236" s="240">
        <v>97</v>
      </c>
      <c r="D236" s="241">
        <f t="shared" si="3"/>
        <v>0.3196</v>
      </c>
    </row>
    <row r="237" s="131" customFormat="1" spans="1:4">
      <c r="A237" s="240" t="s">
        <v>341</v>
      </c>
      <c r="B237" s="240">
        <v>31</v>
      </c>
      <c r="C237" s="240">
        <v>97</v>
      </c>
      <c r="D237" s="241">
        <f t="shared" si="3"/>
        <v>0.3196</v>
      </c>
    </row>
    <row r="238" s="131" customFormat="1" spans="1:4">
      <c r="A238" s="240" t="s">
        <v>342</v>
      </c>
      <c r="B238" s="240">
        <v>21846</v>
      </c>
      <c r="C238" s="240">
        <v>17668</v>
      </c>
      <c r="D238" s="241">
        <f t="shared" si="3"/>
        <v>1.2365</v>
      </c>
    </row>
    <row r="239" s="131" customFormat="1" spans="1:4">
      <c r="A239" s="240" t="s">
        <v>343</v>
      </c>
      <c r="B239" s="240">
        <v>330</v>
      </c>
      <c r="C239" s="240">
        <v>240</v>
      </c>
      <c r="D239" s="241">
        <f t="shared" si="3"/>
        <v>1.375</v>
      </c>
    </row>
    <row r="240" s="131" customFormat="1" spans="1:4">
      <c r="A240" s="240" t="s">
        <v>344</v>
      </c>
      <c r="B240" s="240">
        <v>21516</v>
      </c>
      <c r="C240" s="240">
        <v>17428</v>
      </c>
      <c r="D240" s="241">
        <f t="shared" si="3"/>
        <v>1.2346</v>
      </c>
    </row>
    <row r="241" s="131" customFormat="1" spans="1:4">
      <c r="A241" s="240" t="s">
        <v>345</v>
      </c>
      <c r="B241" s="240">
        <v>227</v>
      </c>
      <c r="C241" s="240">
        <v>342</v>
      </c>
      <c r="D241" s="241">
        <f t="shared" si="3"/>
        <v>0.6637</v>
      </c>
    </row>
    <row r="242" s="131" customFormat="1" spans="1:4">
      <c r="A242" s="240" t="s">
        <v>161</v>
      </c>
      <c r="B242" s="240">
        <v>122</v>
      </c>
      <c r="C242" s="240">
        <v>104</v>
      </c>
      <c r="D242" s="241">
        <f t="shared" si="3"/>
        <v>1.1731</v>
      </c>
    </row>
    <row r="243" s="131" customFormat="1" spans="1:4">
      <c r="A243" s="240" t="s">
        <v>346</v>
      </c>
      <c r="B243" s="240">
        <v>20</v>
      </c>
      <c r="C243" s="240">
        <v>35</v>
      </c>
      <c r="D243" s="241">
        <f t="shared" si="3"/>
        <v>0.5714</v>
      </c>
    </row>
    <row r="244" s="131" customFormat="1" spans="1:4">
      <c r="A244" s="240" t="s">
        <v>162</v>
      </c>
      <c r="B244" s="240">
        <v>58</v>
      </c>
      <c r="C244" s="240">
        <v>86</v>
      </c>
      <c r="D244" s="241">
        <f t="shared" si="3"/>
        <v>0.6744</v>
      </c>
    </row>
    <row r="245" s="228" customFormat="1" spans="1:4">
      <c r="A245" s="240" t="s">
        <v>347</v>
      </c>
      <c r="B245" s="240">
        <v>27</v>
      </c>
      <c r="C245" s="240">
        <v>117</v>
      </c>
      <c r="D245" s="241">
        <f t="shared" si="3"/>
        <v>0.2308</v>
      </c>
    </row>
    <row r="246" s="131" customFormat="1" spans="1:4">
      <c r="A246" s="240" t="s">
        <v>348</v>
      </c>
      <c r="B246" s="240">
        <v>7344</v>
      </c>
      <c r="C246" s="240">
        <v>4371</v>
      </c>
      <c r="D246" s="241">
        <f t="shared" si="3"/>
        <v>1.6802</v>
      </c>
    </row>
    <row r="247" s="131" customFormat="1" spans="1:4">
      <c r="A247" s="240" t="s">
        <v>349</v>
      </c>
      <c r="B247" s="240">
        <v>7344</v>
      </c>
      <c r="C247" s="240">
        <v>4371</v>
      </c>
      <c r="D247" s="241">
        <f t="shared" si="3"/>
        <v>1.6802</v>
      </c>
    </row>
    <row r="248" s="131" customFormat="1" spans="1:4">
      <c r="A248" s="238" t="s">
        <v>350</v>
      </c>
      <c r="B248" s="238">
        <v>22181</v>
      </c>
      <c r="C248" s="238">
        <v>20210</v>
      </c>
      <c r="D248" s="239">
        <f t="shared" si="3"/>
        <v>1.0975</v>
      </c>
    </row>
    <row r="249" s="131" customFormat="1" spans="1:4">
      <c r="A249" s="240" t="s">
        <v>351</v>
      </c>
      <c r="B249" s="240">
        <v>452</v>
      </c>
      <c r="C249" s="240">
        <v>503</v>
      </c>
      <c r="D249" s="241">
        <f t="shared" si="3"/>
        <v>0.8986</v>
      </c>
    </row>
    <row r="250" s="131" customFormat="1" spans="1:4">
      <c r="A250" s="240" t="s">
        <v>161</v>
      </c>
      <c r="B250" s="240">
        <v>324</v>
      </c>
      <c r="C250" s="240">
        <v>296</v>
      </c>
      <c r="D250" s="241">
        <f t="shared" si="3"/>
        <v>1.0946</v>
      </c>
    </row>
    <row r="251" s="131" customFormat="1" spans="1:4">
      <c r="A251" s="240" t="s">
        <v>352</v>
      </c>
      <c r="B251" s="240">
        <v>128</v>
      </c>
      <c r="C251" s="240">
        <v>207</v>
      </c>
      <c r="D251" s="241">
        <f t="shared" si="3"/>
        <v>0.6184</v>
      </c>
    </row>
    <row r="252" s="131" customFormat="1" spans="1:4">
      <c r="A252" s="240" t="s">
        <v>353</v>
      </c>
      <c r="B252" s="240">
        <v>3921</v>
      </c>
      <c r="C252" s="240">
        <v>3163</v>
      </c>
      <c r="D252" s="241">
        <f t="shared" si="3"/>
        <v>1.2396</v>
      </c>
    </row>
    <row r="253" s="131" customFormat="1" spans="1:4">
      <c r="A253" s="240" t="s">
        <v>354</v>
      </c>
      <c r="B253" s="240">
        <v>2619</v>
      </c>
      <c r="C253" s="240">
        <v>1864</v>
      </c>
      <c r="D253" s="241">
        <f t="shared" si="3"/>
        <v>1.405</v>
      </c>
    </row>
    <row r="254" s="131" customFormat="1" spans="1:4">
      <c r="A254" s="240" t="s">
        <v>355</v>
      </c>
      <c r="B254" s="240">
        <v>1127</v>
      </c>
      <c r="C254" s="240">
        <v>1129</v>
      </c>
      <c r="D254" s="241">
        <f t="shared" si="3"/>
        <v>0.9982</v>
      </c>
    </row>
    <row r="255" s="131" customFormat="1" spans="1:4">
      <c r="A255" s="240" t="s">
        <v>356</v>
      </c>
      <c r="B255" s="240">
        <v>175</v>
      </c>
      <c r="C255" s="240">
        <v>170</v>
      </c>
      <c r="D255" s="241">
        <f t="shared" si="3"/>
        <v>1.0294</v>
      </c>
    </row>
    <row r="256" s="131" customFormat="1" spans="1:4">
      <c r="A256" s="240" t="s">
        <v>357</v>
      </c>
      <c r="B256" s="240">
        <v>7910</v>
      </c>
      <c r="C256" s="240">
        <v>8329</v>
      </c>
      <c r="D256" s="241">
        <f t="shared" si="3"/>
        <v>0.9497</v>
      </c>
    </row>
    <row r="257" s="131" customFormat="1" spans="1:4">
      <c r="A257" s="240" t="s">
        <v>358</v>
      </c>
      <c r="B257" s="240">
        <v>6587</v>
      </c>
      <c r="C257" s="240">
        <v>7340</v>
      </c>
      <c r="D257" s="241">
        <f t="shared" si="3"/>
        <v>0.8974</v>
      </c>
    </row>
    <row r="258" s="131" customFormat="1" spans="1:4">
      <c r="A258" s="240" t="s">
        <v>359</v>
      </c>
      <c r="B258" s="240">
        <v>1323</v>
      </c>
      <c r="C258" s="240">
        <v>989</v>
      </c>
      <c r="D258" s="241">
        <f t="shared" si="3"/>
        <v>1.3377</v>
      </c>
    </row>
    <row r="259" s="131" customFormat="1" spans="1:4">
      <c r="A259" s="240" t="s">
        <v>360</v>
      </c>
      <c r="B259" s="240">
        <v>4686</v>
      </c>
      <c r="C259" s="240">
        <v>3039</v>
      </c>
      <c r="D259" s="241">
        <f t="shared" si="3"/>
        <v>1.542</v>
      </c>
    </row>
    <row r="260" s="131" customFormat="1" spans="1:4">
      <c r="A260" s="240" t="s">
        <v>361</v>
      </c>
      <c r="B260" s="240">
        <v>892</v>
      </c>
      <c r="C260" s="240">
        <v>727</v>
      </c>
      <c r="D260" s="241">
        <f t="shared" si="3"/>
        <v>1.227</v>
      </c>
    </row>
    <row r="261" s="131" customFormat="1" spans="1:4">
      <c r="A261" s="240" t="s">
        <v>362</v>
      </c>
      <c r="B261" s="240">
        <v>0</v>
      </c>
      <c r="C261" s="240">
        <v>143</v>
      </c>
      <c r="D261" s="241">
        <f t="shared" si="3"/>
        <v>0</v>
      </c>
    </row>
    <row r="262" s="131" customFormat="1" spans="1:4">
      <c r="A262" s="240" t="s">
        <v>363</v>
      </c>
      <c r="B262" s="240">
        <v>30</v>
      </c>
      <c r="C262" s="240">
        <v>30</v>
      </c>
      <c r="D262" s="241">
        <f t="shared" ref="D262:D325" si="4">B262/C262</f>
        <v>1</v>
      </c>
    </row>
    <row r="263" s="131" customFormat="1" spans="1:4">
      <c r="A263" s="240" t="s">
        <v>364</v>
      </c>
      <c r="B263" s="240">
        <v>0</v>
      </c>
      <c r="C263" s="240">
        <v>13</v>
      </c>
      <c r="D263" s="241">
        <f t="shared" si="4"/>
        <v>0</v>
      </c>
    </row>
    <row r="264" s="131" customFormat="1" spans="1:4">
      <c r="A264" s="240" t="s">
        <v>365</v>
      </c>
      <c r="B264" s="240">
        <v>3732</v>
      </c>
      <c r="C264" s="240">
        <v>1473</v>
      </c>
      <c r="D264" s="241">
        <f t="shared" si="4"/>
        <v>2.5336</v>
      </c>
    </row>
    <row r="265" s="131" customFormat="1" spans="1:4">
      <c r="A265" s="240" t="s">
        <v>366</v>
      </c>
      <c r="B265" s="240">
        <v>0</v>
      </c>
      <c r="C265" s="240">
        <v>599</v>
      </c>
      <c r="D265" s="241">
        <f t="shared" si="4"/>
        <v>0</v>
      </c>
    </row>
    <row r="266" s="131" customFormat="1" spans="1:4">
      <c r="A266" s="240" t="s">
        <v>367</v>
      </c>
      <c r="B266" s="240">
        <v>32</v>
      </c>
      <c r="C266" s="240">
        <v>54</v>
      </c>
      <c r="D266" s="241">
        <f t="shared" si="4"/>
        <v>0.5926</v>
      </c>
    </row>
    <row r="267" s="131" customFormat="1" spans="1:4">
      <c r="A267" s="240" t="s">
        <v>368</v>
      </c>
      <c r="B267" s="240">
        <v>1684</v>
      </c>
      <c r="C267" s="240">
        <v>1449</v>
      </c>
      <c r="D267" s="241">
        <f t="shared" si="4"/>
        <v>1.1622</v>
      </c>
    </row>
    <row r="268" s="131" customFormat="1" spans="1:4">
      <c r="A268" s="240" t="s">
        <v>369</v>
      </c>
      <c r="B268" s="240">
        <v>1684</v>
      </c>
      <c r="C268" s="240">
        <v>1449</v>
      </c>
      <c r="D268" s="241">
        <f t="shared" si="4"/>
        <v>1.1622</v>
      </c>
    </row>
    <row r="269" s="131" customFormat="1" spans="1:4">
      <c r="A269" s="240" t="s">
        <v>370</v>
      </c>
      <c r="B269" s="240">
        <v>3105</v>
      </c>
      <c r="C269" s="240">
        <v>3143</v>
      </c>
      <c r="D269" s="241">
        <f t="shared" si="4"/>
        <v>0.9879</v>
      </c>
    </row>
    <row r="270" s="131" customFormat="1" spans="1:4">
      <c r="A270" s="240" t="s">
        <v>371</v>
      </c>
      <c r="B270" s="240">
        <v>1559</v>
      </c>
      <c r="C270" s="240">
        <v>1599</v>
      </c>
      <c r="D270" s="241">
        <f t="shared" si="4"/>
        <v>0.975</v>
      </c>
    </row>
    <row r="271" s="131" customFormat="1" spans="1:4">
      <c r="A271" s="240" t="s">
        <v>372</v>
      </c>
      <c r="B271" s="240">
        <v>1546</v>
      </c>
      <c r="C271" s="240">
        <v>1543</v>
      </c>
      <c r="D271" s="241">
        <f t="shared" si="4"/>
        <v>1.0019</v>
      </c>
    </row>
    <row r="272" s="131" customFormat="1" spans="1:4">
      <c r="A272" s="240" t="s">
        <v>373</v>
      </c>
      <c r="B272" s="240">
        <v>0</v>
      </c>
      <c r="C272" s="240">
        <v>1</v>
      </c>
      <c r="D272" s="241">
        <f t="shared" si="4"/>
        <v>0</v>
      </c>
    </row>
    <row r="273" s="131" customFormat="1" spans="1:4">
      <c r="A273" s="240" t="s">
        <v>374</v>
      </c>
      <c r="B273" s="240">
        <v>0</v>
      </c>
      <c r="C273" s="240">
        <v>20</v>
      </c>
      <c r="D273" s="241">
        <f t="shared" si="4"/>
        <v>0</v>
      </c>
    </row>
    <row r="274" s="131" customFormat="1" spans="1:4">
      <c r="A274" s="240" t="s">
        <v>375</v>
      </c>
      <c r="B274" s="240">
        <v>0</v>
      </c>
      <c r="C274" s="240">
        <v>20</v>
      </c>
      <c r="D274" s="241">
        <f t="shared" si="4"/>
        <v>0</v>
      </c>
    </row>
    <row r="275" s="131" customFormat="1" spans="1:4">
      <c r="A275" s="240" t="s">
        <v>376</v>
      </c>
      <c r="B275" s="240">
        <v>189</v>
      </c>
      <c r="C275" s="240">
        <v>118</v>
      </c>
      <c r="D275" s="241">
        <f t="shared" si="4"/>
        <v>1.6017</v>
      </c>
    </row>
    <row r="276" s="228" customFormat="1" spans="1:4">
      <c r="A276" s="240" t="s">
        <v>377</v>
      </c>
      <c r="B276" s="240">
        <v>188</v>
      </c>
      <c r="C276" s="240">
        <v>117</v>
      </c>
      <c r="D276" s="241">
        <f t="shared" si="4"/>
        <v>1.6068</v>
      </c>
    </row>
    <row r="277" s="131" customFormat="1" spans="1:4">
      <c r="A277" s="240" t="s">
        <v>378</v>
      </c>
      <c r="B277" s="240">
        <v>1</v>
      </c>
      <c r="C277" s="240">
        <v>1</v>
      </c>
      <c r="D277" s="241">
        <f t="shared" si="4"/>
        <v>1</v>
      </c>
    </row>
    <row r="278" s="131" customFormat="1" spans="1:4">
      <c r="A278" s="240" t="s">
        <v>379</v>
      </c>
      <c r="B278" s="240">
        <v>234</v>
      </c>
      <c r="C278" s="240">
        <v>446</v>
      </c>
      <c r="D278" s="241">
        <f t="shared" si="4"/>
        <v>0.5247</v>
      </c>
    </row>
    <row r="279" s="131" customFormat="1" spans="1:4">
      <c r="A279" s="240" t="s">
        <v>380</v>
      </c>
      <c r="B279" s="240">
        <v>234</v>
      </c>
      <c r="C279" s="240">
        <v>446</v>
      </c>
      <c r="D279" s="241">
        <f t="shared" si="4"/>
        <v>0.5247</v>
      </c>
    </row>
    <row r="280" s="131" customFormat="1" spans="1:4">
      <c r="A280" s="238" t="s">
        <v>381</v>
      </c>
      <c r="B280" s="238">
        <v>12705</v>
      </c>
      <c r="C280" s="238">
        <v>9564</v>
      </c>
      <c r="D280" s="239">
        <f t="shared" si="4"/>
        <v>1.3284</v>
      </c>
    </row>
    <row r="281" s="131" customFormat="1" spans="1:4">
      <c r="A281" s="240" t="s">
        <v>382</v>
      </c>
      <c r="B281" s="240">
        <v>0</v>
      </c>
      <c r="C281" s="240">
        <v>60</v>
      </c>
      <c r="D281" s="241">
        <f t="shared" si="4"/>
        <v>0</v>
      </c>
    </row>
    <row r="282" s="131" customFormat="1" spans="1:4">
      <c r="A282" s="240" t="s">
        <v>383</v>
      </c>
      <c r="B282" s="240">
        <v>0</v>
      </c>
      <c r="C282" s="240">
        <v>60</v>
      </c>
      <c r="D282" s="241">
        <f t="shared" si="4"/>
        <v>0</v>
      </c>
    </row>
    <row r="283" s="131" customFormat="1" spans="1:4">
      <c r="A283" s="240" t="s">
        <v>384</v>
      </c>
      <c r="B283" s="240">
        <v>5700</v>
      </c>
      <c r="C283" s="240">
        <v>856</v>
      </c>
      <c r="D283" s="241">
        <f t="shared" si="4"/>
        <v>6.6589</v>
      </c>
    </row>
    <row r="284" s="131" customFormat="1" spans="1:4">
      <c r="A284" s="240" t="s">
        <v>385</v>
      </c>
      <c r="B284" s="240">
        <v>0</v>
      </c>
      <c r="C284" s="240">
        <v>120</v>
      </c>
      <c r="D284" s="241">
        <f t="shared" si="4"/>
        <v>0</v>
      </c>
    </row>
    <row r="285" s="131" customFormat="1" spans="1:4">
      <c r="A285" s="240" t="s">
        <v>386</v>
      </c>
      <c r="B285" s="240">
        <v>5700</v>
      </c>
      <c r="C285" s="240">
        <v>736</v>
      </c>
      <c r="D285" s="241">
        <f t="shared" si="4"/>
        <v>7.7446</v>
      </c>
    </row>
    <row r="286" s="131" customFormat="1" spans="1:4">
      <c r="A286" s="240" t="s">
        <v>387</v>
      </c>
      <c r="B286" s="240">
        <v>2448</v>
      </c>
      <c r="C286" s="240">
        <v>1424</v>
      </c>
      <c r="D286" s="241">
        <f t="shared" si="4"/>
        <v>1.7191</v>
      </c>
    </row>
    <row r="287" s="131" customFormat="1" spans="1:4">
      <c r="A287" s="240" t="s">
        <v>388</v>
      </c>
      <c r="B287" s="240">
        <v>0</v>
      </c>
      <c r="C287" s="240">
        <v>336</v>
      </c>
      <c r="D287" s="241">
        <f t="shared" si="4"/>
        <v>0</v>
      </c>
    </row>
    <row r="288" s="131" customFormat="1" spans="1:4">
      <c r="A288" s="240" t="s">
        <v>389</v>
      </c>
      <c r="B288" s="240">
        <v>1838</v>
      </c>
      <c r="C288" s="240">
        <v>3</v>
      </c>
      <c r="D288" s="241">
        <f t="shared" si="4"/>
        <v>612.6667</v>
      </c>
    </row>
    <row r="289" s="131" customFormat="1" spans="1:4">
      <c r="A289" s="240" t="s">
        <v>390</v>
      </c>
      <c r="B289" s="240">
        <v>610</v>
      </c>
      <c r="C289" s="240">
        <v>440</v>
      </c>
      <c r="D289" s="241">
        <f t="shared" si="4"/>
        <v>1.3864</v>
      </c>
    </row>
    <row r="290" s="131" customFormat="1" spans="1:4">
      <c r="A290" s="240" t="s">
        <v>391</v>
      </c>
      <c r="B290" s="240">
        <v>0</v>
      </c>
      <c r="C290" s="240">
        <v>645</v>
      </c>
      <c r="D290" s="241">
        <f t="shared" si="4"/>
        <v>0</v>
      </c>
    </row>
    <row r="291" s="131" customFormat="1" spans="1:4">
      <c r="A291" s="240" t="s">
        <v>392</v>
      </c>
      <c r="B291" s="240">
        <v>3357</v>
      </c>
      <c r="C291" s="240">
        <v>0</v>
      </c>
      <c r="D291" s="241" t="e">
        <f t="shared" si="4"/>
        <v>#DIV/0!</v>
      </c>
    </row>
    <row r="292" s="131" customFormat="1" spans="1:4">
      <c r="A292" s="240" t="s">
        <v>393</v>
      </c>
      <c r="B292" s="240">
        <v>3357</v>
      </c>
      <c r="C292" s="240">
        <v>0</v>
      </c>
      <c r="D292" s="241" t="e">
        <f t="shared" si="4"/>
        <v>#DIV/0!</v>
      </c>
    </row>
    <row r="293" s="131" customFormat="1" spans="1:4">
      <c r="A293" s="240" t="s">
        <v>394</v>
      </c>
      <c r="B293" s="240">
        <v>0</v>
      </c>
      <c r="C293" s="240">
        <v>1352</v>
      </c>
      <c r="D293" s="241">
        <f t="shared" si="4"/>
        <v>0</v>
      </c>
    </row>
    <row r="294" s="131" customFormat="1" spans="1:4">
      <c r="A294" s="240" t="s">
        <v>395</v>
      </c>
      <c r="B294" s="240">
        <v>0</v>
      </c>
      <c r="C294" s="240">
        <v>1352</v>
      </c>
      <c r="D294" s="241">
        <f t="shared" si="4"/>
        <v>0</v>
      </c>
    </row>
    <row r="295" s="228" customFormat="1" spans="1:4">
      <c r="A295" s="240" t="s">
        <v>396</v>
      </c>
      <c r="B295" s="240">
        <v>1200</v>
      </c>
      <c r="C295" s="240">
        <v>5872</v>
      </c>
      <c r="D295" s="241">
        <f t="shared" si="4"/>
        <v>0.2044</v>
      </c>
    </row>
    <row r="296" s="131" customFormat="1" spans="1:4">
      <c r="A296" s="240" t="s">
        <v>397</v>
      </c>
      <c r="B296" s="240">
        <v>1200</v>
      </c>
      <c r="C296" s="240">
        <v>5872</v>
      </c>
      <c r="D296" s="241">
        <f t="shared" si="4"/>
        <v>0.2044</v>
      </c>
    </row>
    <row r="297" s="131" customFormat="1" spans="1:4">
      <c r="A297" s="238" t="s">
        <v>398</v>
      </c>
      <c r="B297" s="238">
        <v>2481</v>
      </c>
      <c r="C297" s="238">
        <v>5664</v>
      </c>
      <c r="D297" s="239">
        <f t="shared" si="4"/>
        <v>0.438</v>
      </c>
    </row>
    <row r="298" s="131" customFormat="1" spans="1:4">
      <c r="A298" s="240" t="s">
        <v>399</v>
      </c>
      <c r="B298" s="240">
        <v>1736</v>
      </c>
      <c r="C298" s="240">
        <v>1860</v>
      </c>
      <c r="D298" s="241">
        <f t="shared" si="4"/>
        <v>0.9333</v>
      </c>
    </row>
    <row r="299" s="131" customFormat="1" spans="1:4">
      <c r="A299" s="240" t="s">
        <v>161</v>
      </c>
      <c r="B299" s="240">
        <v>131</v>
      </c>
      <c r="C299" s="240">
        <v>170</v>
      </c>
      <c r="D299" s="241">
        <f t="shared" si="4"/>
        <v>0.7706</v>
      </c>
    </row>
    <row r="300" s="131" customFormat="1" spans="1:4">
      <c r="A300" s="240" t="s">
        <v>400</v>
      </c>
      <c r="B300" s="240">
        <v>1475</v>
      </c>
      <c r="C300" s="240">
        <v>1323</v>
      </c>
      <c r="D300" s="241">
        <f t="shared" si="4"/>
        <v>1.1149</v>
      </c>
    </row>
    <row r="301" s="131" customFormat="1" spans="1:4">
      <c r="A301" s="240" t="s">
        <v>401</v>
      </c>
      <c r="B301" s="240">
        <v>23</v>
      </c>
      <c r="C301" s="240">
        <v>37</v>
      </c>
      <c r="D301" s="241">
        <f t="shared" si="4"/>
        <v>0.6216</v>
      </c>
    </row>
    <row r="302" s="131" customFormat="1" spans="1:4">
      <c r="A302" s="240" t="s">
        <v>402</v>
      </c>
      <c r="B302" s="240">
        <v>0</v>
      </c>
      <c r="C302" s="240">
        <v>187</v>
      </c>
      <c r="D302" s="241">
        <f t="shared" si="4"/>
        <v>0</v>
      </c>
    </row>
    <row r="303" s="131" customFormat="1" spans="1:4">
      <c r="A303" s="240" t="s">
        <v>403</v>
      </c>
      <c r="B303" s="240">
        <v>107</v>
      </c>
      <c r="C303" s="240">
        <v>143</v>
      </c>
      <c r="D303" s="241">
        <f t="shared" si="4"/>
        <v>0.7483</v>
      </c>
    </row>
    <row r="304" s="131" customFormat="1" spans="1:4">
      <c r="A304" s="240" t="s">
        <v>404</v>
      </c>
      <c r="B304" s="240">
        <v>392</v>
      </c>
      <c r="C304" s="240">
        <v>3284</v>
      </c>
      <c r="D304" s="241">
        <f t="shared" si="4"/>
        <v>0.1194</v>
      </c>
    </row>
    <row r="305" s="131" customFormat="1" spans="1:4">
      <c r="A305" s="240" t="s">
        <v>405</v>
      </c>
      <c r="B305" s="240">
        <v>392</v>
      </c>
      <c r="C305" s="240">
        <v>3284</v>
      </c>
      <c r="D305" s="241">
        <f t="shared" si="4"/>
        <v>0.1194</v>
      </c>
    </row>
    <row r="306" s="131" customFormat="1" spans="1:4">
      <c r="A306" s="240" t="s">
        <v>406</v>
      </c>
      <c r="B306" s="240">
        <v>0</v>
      </c>
      <c r="C306" s="240">
        <v>113</v>
      </c>
      <c r="D306" s="241">
        <f t="shared" si="4"/>
        <v>0</v>
      </c>
    </row>
    <row r="307" s="131" customFormat="1" spans="1:4">
      <c r="A307" s="240" t="s">
        <v>407</v>
      </c>
      <c r="B307" s="240">
        <v>0</v>
      </c>
      <c r="C307" s="240">
        <v>113</v>
      </c>
      <c r="D307" s="241">
        <f t="shared" si="4"/>
        <v>0</v>
      </c>
    </row>
    <row r="308" s="131" customFormat="1" spans="1:4">
      <c r="A308" s="240" t="s">
        <v>408</v>
      </c>
      <c r="B308" s="240">
        <v>260</v>
      </c>
      <c r="C308" s="240">
        <v>321</v>
      </c>
      <c r="D308" s="241">
        <f t="shared" si="4"/>
        <v>0.81</v>
      </c>
    </row>
    <row r="309" s="131" customFormat="1" spans="1:4">
      <c r="A309" s="240" t="s">
        <v>409</v>
      </c>
      <c r="B309" s="240">
        <v>260</v>
      </c>
      <c r="C309" s="240">
        <v>321</v>
      </c>
      <c r="D309" s="241">
        <f t="shared" si="4"/>
        <v>0.81</v>
      </c>
    </row>
    <row r="310" s="131" customFormat="1" spans="1:4">
      <c r="A310" s="240" t="s">
        <v>410</v>
      </c>
      <c r="B310" s="240">
        <v>93</v>
      </c>
      <c r="C310" s="240">
        <v>86</v>
      </c>
      <c r="D310" s="241">
        <f t="shared" si="4"/>
        <v>1.0814</v>
      </c>
    </row>
    <row r="311" s="131" customFormat="1" spans="1:4">
      <c r="A311" s="240" t="s">
        <v>411</v>
      </c>
      <c r="B311" s="240">
        <v>93</v>
      </c>
      <c r="C311" s="240">
        <v>86</v>
      </c>
      <c r="D311" s="241">
        <f t="shared" si="4"/>
        <v>1.0814</v>
      </c>
    </row>
    <row r="312" s="131" customFormat="1" spans="1:4">
      <c r="A312" s="238" t="s">
        <v>412</v>
      </c>
      <c r="B312" s="238">
        <v>31634</v>
      </c>
      <c r="C312" s="238">
        <v>17662</v>
      </c>
      <c r="D312" s="239">
        <f t="shared" si="4"/>
        <v>1.7911</v>
      </c>
    </row>
    <row r="313" s="131" customFormat="1" spans="1:4">
      <c r="A313" s="240" t="s">
        <v>413</v>
      </c>
      <c r="B313" s="240">
        <v>15424</v>
      </c>
      <c r="C313" s="240">
        <v>6623</v>
      </c>
      <c r="D313" s="241">
        <f t="shared" si="4"/>
        <v>2.3289</v>
      </c>
    </row>
    <row r="314" s="131" customFormat="1" spans="1:4">
      <c r="A314" s="240" t="s">
        <v>161</v>
      </c>
      <c r="B314" s="240">
        <v>497</v>
      </c>
      <c r="C314" s="240">
        <v>526</v>
      </c>
      <c r="D314" s="241">
        <f t="shared" si="4"/>
        <v>0.9449</v>
      </c>
    </row>
    <row r="315" s="131" customFormat="1" spans="1:4">
      <c r="A315" s="240" t="s">
        <v>162</v>
      </c>
      <c r="B315" s="240">
        <v>951</v>
      </c>
      <c r="C315" s="240">
        <v>1052</v>
      </c>
      <c r="D315" s="241">
        <f t="shared" si="4"/>
        <v>0.904</v>
      </c>
    </row>
    <row r="316" s="131" customFormat="1" spans="1:4">
      <c r="A316" s="240" t="s">
        <v>414</v>
      </c>
      <c r="B316" s="240">
        <v>545</v>
      </c>
      <c r="C316" s="240">
        <v>37</v>
      </c>
      <c r="D316" s="241">
        <f t="shared" si="4"/>
        <v>14.7297</v>
      </c>
    </row>
    <row r="317" s="131" customFormat="1" spans="1:4">
      <c r="A317" s="240" t="s">
        <v>415</v>
      </c>
      <c r="B317" s="240">
        <v>131</v>
      </c>
      <c r="C317" s="240">
        <v>107</v>
      </c>
      <c r="D317" s="241">
        <f t="shared" si="4"/>
        <v>1.2243</v>
      </c>
    </row>
    <row r="318" s="131" customFormat="1" spans="1:4">
      <c r="A318" s="240" t="s">
        <v>416</v>
      </c>
      <c r="B318" s="240">
        <v>30</v>
      </c>
      <c r="C318" s="240">
        <v>0</v>
      </c>
      <c r="D318" s="241" t="e">
        <f t="shared" si="4"/>
        <v>#DIV/0!</v>
      </c>
    </row>
    <row r="319" s="131" customFormat="1" spans="1:4">
      <c r="A319" s="240" t="s">
        <v>417</v>
      </c>
      <c r="B319" s="240">
        <v>50</v>
      </c>
      <c r="C319" s="240">
        <v>50</v>
      </c>
      <c r="D319" s="241">
        <f t="shared" si="4"/>
        <v>1</v>
      </c>
    </row>
    <row r="320" s="131" customFormat="1" spans="1:4">
      <c r="A320" s="240" t="s">
        <v>418</v>
      </c>
      <c r="B320" s="240">
        <v>304</v>
      </c>
      <c r="C320" s="240">
        <v>19</v>
      </c>
      <c r="D320" s="241">
        <f t="shared" si="4"/>
        <v>16</v>
      </c>
    </row>
    <row r="321" s="131" customFormat="1" spans="1:4">
      <c r="A321" s="240" t="s">
        <v>419</v>
      </c>
      <c r="B321" s="240">
        <v>30</v>
      </c>
      <c r="C321" s="240">
        <v>11</v>
      </c>
      <c r="D321" s="241">
        <f t="shared" si="4"/>
        <v>2.7273</v>
      </c>
    </row>
    <row r="322" s="131" customFormat="1" spans="1:4">
      <c r="A322" s="240" t="s">
        <v>420</v>
      </c>
      <c r="B322" s="240">
        <v>0</v>
      </c>
      <c r="C322" s="240">
        <v>1147</v>
      </c>
      <c r="D322" s="241">
        <f t="shared" si="4"/>
        <v>0</v>
      </c>
    </row>
    <row r="323" s="131" customFormat="1" spans="1:4">
      <c r="A323" s="240" t="s">
        <v>421</v>
      </c>
      <c r="B323" s="240">
        <v>12886</v>
      </c>
      <c r="C323" s="240">
        <v>3674</v>
      </c>
      <c r="D323" s="241">
        <f t="shared" si="4"/>
        <v>3.5073</v>
      </c>
    </row>
    <row r="324" s="131" customFormat="1" spans="1:4">
      <c r="A324" s="240" t="s">
        <v>422</v>
      </c>
      <c r="B324" s="240">
        <v>7597</v>
      </c>
      <c r="C324" s="240">
        <v>5999</v>
      </c>
      <c r="D324" s="241">
        <f t="shared" si="4"/>
        <v>1.2664</v>
      </c>
    </row>
    <row r="325" s="131" customFormat="1" spans="1:4">
      <c r="A325" s="240" t="s">
        <v>161</v>
      </c>
      <c r="B325" s="240">
        <v>260</v>
      </c>
      <c r="C325" s="240">
        <v>246</v>
      </c>
      <c r="D325" s="241">
        <f t="shared" si="4"/>
        <v>1.0569</v>
      </c>
    </row>
    <row r="326" s="131" customFormat="1" spans="1:4">
      <c r="A326" s="240" t="s">
        <v>423</v>
      </c>
      <c r="B326" s="240">
        <v>1339</v>
      </c>
      <c r="C326" s="240">
        <v>1938</v>
      </c>
      <c r="D326" s="241">
        <f t="shared" ref="D326:D389" si="5">B326/C326</f>
        <v>0.6909</v>
      </c>
    </row>
    <row r="327" s="131" customFormat="1" spans="1:4">
      <c r="A327" s="240" t="s">
        <v>424</v>
      </c>
      <c r="B327" s="240">
        <v>1468</v>
      </c>
      <c r="C327" s="240">
        <v>1082</v>
      </c>
      <c r="D327" s="241">
        <f t="shared" si="5"/>
        <v>1.3567</v>
      </c>
    </row>
    <row r="328" s="131" customFormat="1" spans="1:4">
      <c r="A328" s="240" t="s">
        <v>425</v>
      </c>
      <c r="B328" s="240">
        <v>32</v>
      </c>
      <c r="C328" s="240">
        <v>0</v>
      </c>
      <c r="D328" s="241" t="e">
        <f t="shared" si="5"/>
        <v>#DIV/0!</v>
      </c>
    </row>
    <row r="329" s="131" customFormat="1" spans="1:4">
      <c r="A329" s="240" t="s">
        <v>426</v>
      </c>
      <c r="B329" s="240">
        <v>3</v>
      </c>
      <c r="C329" s="240">
        <v>78</v>
      </c>
      <c r="D329" s="241">
        <f t="shared" si="5"/>
        <v>0.0385</v>
      </c>
    </row>
    <row r="330" s="131" customFormat="1" spans="1:4">
      <c r="A330" s="240" t="s">
        <v>427</v>
      </c>
      <c r="B330" s="240">
        <v>1822</v>
      </c>
      <c r="C330" s="240">
        <v>1666</v>
      </c>
      <c r="D330" s="241">
        <f t="shared" si="5"/>
        <v>1.0936</v>
      </c>
    </row>
    <row r="331" s="131" customFormat="1" spans="1:4">
      <c r="A331" s="240" t="s">
        <v>428</v>
      </c>
      <c r="B331" s="240">
        <v>180</v>
      </c>
      <c r="C331" s="240">
        <v>0</v>
      </c>
      <c r="D331" s="241" t="e">
        <f t="shared" si="5"/>
        <v>#DIV/0!</v>
      </c>
    </row>
    <row r="332" s="131" customFormat="1" spans="1:4">
      <c r="A332" s="240" t="s">
        <v>429</v>
      </c>
      <c r="B332" s="240">
        <v>151</v>
      </c>
      <c r="C332" s="240">
        <v>200</v>
      </c>
      <c r="D332" s="241">
        <f t="shared" si="5"/>
        <v>0.755</v>
      </c>
    </row>
    <row r="333" s="131" customFormat="1" spans="1:4">
      <c r="A333" s="240" t="s">
        <v>430</v>
      </c>
      <c r="B333" s="240">
        <v>456</v>
      </c>
      <c r="C333" s="240">
        <v>238</v>
      </c>
      <c r="D333" s="241">
        <f t="shared" si="5"/>
        <v>1.916</v>
      </c>
    </row>
    <row r="334" s="131" customFormat="1" spans="1:4">
      <c r="A334" s="240" t="s">
        <v>431</v>
      </c>
      <c r="B334" s="240">
        <v>1886</v>
      </c>
      <c r="C334" s="240">
        <v>551</v>
      </c>
      <c r="D334" s="241">
        <f t="shared" si="5"/>
        <v>3.4229</v>
      </c>
    </row>
    <row r="335" s="131" customFormat="1" spans="1:4">
      <c r="A335" s="240" t="s">
        <v>432</v>
      </c>
      <c r="B335" s="240">
        <v>4420</v>
      </c>
      <c r="C335" s="240">
        <v>1928</v>
      </c>
      <c r="D335" s="241">
        <f t="shared" si="5"/>
        <v>2.2925</v>
      </c>
    </row>
    <row r="336" s="131" customFormat="1" spans="1:4">
      <c r="A336" s="240" t="s">
        <v>161</v>
      </c>
      <c r="B336" s="240">
        <v>333</v>
      </c>
      <c r="C336" s="240">
        <v>319</v>
      </c>
      <c r="D336" s="241">
        <f t="shared" si="5"/>
        <v>1.0439</v>
      </c>
    </row>
    <row r="337" s="228" customFormat="1" spans="1:4">
      <c r="A337" s="240" t="s">
        <v>433</v>
      </c>
      <c r="B337" s="240">
        <v>120</v>
      </c>
      <c r="C337" s="240">
        <v>0</v>
      </c>
      <c r="D337" s="241" t="e">
        <f t="shared" si="5"/>
        <v>#DIV/0!</v>
      </c>
    </row>
    <row r="338" s="131" customFormat="1" spans="1:4">
      <c r="A338" s="240" t="s">
        <v>434</v>
      </c>
      <c r="B338" s="240">
        <v>91</v>
      </c>
      <c r="C338" s="240">
        <v>170</v>
      </c>
      <c r="D338" s="241">
        <f t="shared" si="5"/>
        <v>0.5353</v>
      </c>
    </row>
    <row r="339" s="131" customFormat="1" spans="1:4">
      <c r="A339" s="240" t="s">
        <v>435</v>
      </c>
      <c r="B339" s="240">
        <v>1980</v>
      </c>
      <c r="C339" s="240">
        <v>564</v>
      </c>
      <c r="D339" s="241">
        <f t="shared" si="5"/>
        <v>3.5106</v>
      </c>
    </row>
    <row r="340" s="131" customFormat="1" spans="1:4">
      <c r="A340" s="240" t="s">
        <v>436</v>
      </c>
      <c r="B340" s="240">
        <v>0</v>
      </c>
      <c r="C340" s="240">
        <v>5</v>
      </c>
      <c r="D340" s="241">
        <f t="shared" si="5"/>
        <v>0</v>
      </c>
    </row>
    <row r="341" s="131" customFormat="1" spans="1:4">
      <c r="A341" s="240" t="s">
        <v>437</v>
      </c>
      <c r="B341" s="240">
        <v>15</v>
      </c>
      <c r="C341" s="240">
        <v>80</v>
      </c>
      <c r="D341" s="241">
        <f t="shared" si="5"/>
        <v>0.1875</v>
      </c>
    </row>
    <row r="342" s="131" customFormat="1" spans="1:4">
      <c r="A342" s="240" t="s">
        <v>438</v>
      </c>
      <c r="B342" s="240">
        <v>49</v>
      </c>
      <c r="C342" s="240">
        <v>51</v>
      </c>
      <c r="D342" s="241">
        <f t="shared" si="5"/>
        <v>0.9608</v>
      </c>
    </row>
    <row r="343" s="131" customFormat="1" spans="1:4">
      <c r="A343" s="240" t="s">
        <v>439</v>
      </c>
      <c r="B343" s="240">
        <v>1187</v>
      </c>
      <c r="C343" s="240">
        <v>0</v>
      </c>
      <c r="D343" s="241" t="e">
        <f t="shared" si="5"/>
        <v>#DIV/0!</v>
      </c>
    </row>
    <row r="344" s="131" customFormat="1" spans="1:4">
      <c r="A344" s="240" t="s">
        <v>440</v>
      </c>
      <c r="B344" s="240">
        <v>645</v>
      </c>
      <c r="C344" s="240">
        <v>739</v>
      </c>
      <c r="D344" s="241">
        <f t="shared" si="5"/>
        <v>0.8728</v>
      </c>
    </row>
    <row r="345" s="131" customFormat="1" spans="1:4">
      <c r="A345" s="240" t="s">
        <v>441</v>
      </c>
      <c r="B345" s="240">
        <v>1661</v>
      </c>
      <c r="C345" s="240">
        <v>941</v>
      </c>
      <c r="D345" s="241">
        <f t="shared" si="5"/>
        <v>1.7651</v>
      </c>
    </row>
    <row r="346" s="131" customFormat="1" spans="1:4">
      <c r="A346" s="240" t="s">
        <v>442</v>
      </c>
      <c r="B346" s="240">
        <v>392</v>
      </c>
      <c r="C346" s="240">
        <v>157</v>
      </c>
      <c r="D346" s="241">
        <f t="shared" si="5"/>
        <v>2.4968</v>
      </c>
    </row>
    <row r="347" s="131" customFormat="1" spans="1:4">
      <c r="A347" s="240" t="s">
        <v>443</v>
      </c>
      <c r="B347" s="240">
        <v>1269</v>
      </c>
      <c r="C347" s="240">
        <v>784</v>
      </c>
      <c r="D347" s="241">
        <f t="shared" si="5"/>
        <v>1.6186</v>
      </c>
    </row>
    <row r="348" s="131" customFormat="1" spans="1:4">
      <c r="A348" s="240" t="s">
        <v>444</v>
      </c>
      <c r="B348" s="240">
        <v>1920</v>
      </c>
      <c r="C348" s="240">
        <v>1126</v>
      </c>
      <c r="D348" s="241">
        <f t="shared" si="5"/>
        <v>1.7052</v>
      </c>
    </row>
    <row r="349" s="131" customFormat="1" spans="1:4">
      <c r="A349" s="240" t="s">
        <v>445</v>
      </c>
      <c r="B349" s="240">
        <v>1395</v>
      </c>
      <c r="C349" s="240">
        <v>876</v>
      </c>
      <c r="D349" s="241">
        <f t="shared" si="5"/>
        <v>1.5925</v>
      </c>
    </row>
    <row r="350" s="131" customFormat="1" spans="1:4">
      <c r="A350" s="240" t="s">
        <v>446</v>
      </c>
      <c r="B350" s="240">
        <v>0</v>
      </c>
      <c r="C350" s="240">
        <v>0</v>
      </c>
      <c r="D350" s="241" t="e">
        <f t="shared" si="5"/>
        <v>#DIV/0!</v>
      </c>
    </row>
    <row r="351" s="131" customFormat="1" spans="1:4">
      <c r="A351" s="240" t="s">
        <v>447</v>
      </c>
      <c r="B351" s="240">
        <v>525</v>
      </c>
      <c r="C351" s="240">
        <v>250</v>
      </c>
      <c r="D351" s="241">
        <f t="shared" si="5"/>
        <v>2.1</v>
      </c>
    </row>
    <row r="352" s="131" customFormat="1" spans="1:4">
      <c r="A352" s="240" t="s">
        <v>448</v>
      </c>
      <c r="B352" s="240">
        <v>526</v>
      </c>
      <c r="C352" s="240">
        <v>504</v>
      </c>
      <c r="D352" s="241">
        <f t="shared" si="5"/>
        <v>1.0437</v>
      </c>
    </row>
    <row r="353" s="228" customFormat="1" spans="1:4">
      <c r="A353" s="240" t="s">
        <v>449</v>
      </c>
      <c r="B353" s="240">
        <v>497</v>
      </c>
      <c r="C353" s="240">
        <v>440</v>
      </c>
      <c r="D353" s="241">
        <f t="shared" si="5"/>
        <v>1.1295</v>
      </c>
    </row>
    <row r="354" s="131" customFormat="1" spans="1:4">
      <c r="A354" s="240" t="s">
        <v>450</v>
      </c>
      <c r="B354" s="240">
        <v>29</v>
      </c>
      <c r="C354" s="240">
        <v>64</v>
      </c>
      <c r="D354" s="241">
        <f t="shared" si="5"/>
        <v>0.4531</v>
      </c>
    </row>
    <row r="355" s="131" customFormat="1" spans="1:4">
      <c r="A355" s="240" t="s">
        <v>451</v>
      </c>
      <c r="B355" s="240">
        <v>86</v>
      </c>
      <c r="C355" s="240">
        <v>541</v>
      </c>
      <c r="D355" s="241">
        <f t="shared" si="5"/>
        <v>0.159</v>
      </c>
    </row>
    <row r="356" s="131" customFormat="1" spans="1:4">
      <c r="A356" s="240" t="s">
        <v>452</v>
      </c>
      <c r="B356" s="240">
        <v>86</v>
      </c>
      <c r="C356" s="240">
        <v>541</v>
      </c>
      <c r="D356" s="241">
        <f t="shared" si="5"/>
        <v>0.159</v>
      </c>
    </row>
    <row r="357" s="131" customFormat="1" spans="1:4">
      <c r="A357" s="238" t="s">
        <v>453</v>
      </c>
      <c r="B357" s="238">
        <v>2296</v>
      </c>
      <c r="C357" s="238">
        <v>1325</v>
      </c>
      <c r="D357" s="239">
        <f t="shared" si="5"/>
        <v>1.7328</v>
      </c>
    </row>
    <row r="358" s="131" customFormat="1" spans="1:4">
      <c r="A358" s="240" t="s">
        <v>454</v>
      </c>
      <c r="B358" s="240">
        <v>2136</v>
      </c>
      <c r="C358" s="240">
        <v>1266</v>
      </c>
      <c r="D358" s="241">
        <f t="shared" si="5"/>
        <v>1.6872</v>
      </c>
    </row>
    <row r="359" s="131" customFormat="1" spans="1:4">
      <c r="A359" s="240" t="s">
        <v>161</v>
      </c>
      <c r="B359" s="240">
        <v>412</v>
      </c>
      <c r="C359" s="240">
        <v>427</v>
      </c>
      <c r="D359" s="241">
        <f t="shared" si="5"/>
        <v>0.9649</v>
      </c>
    </row>
    <row r="360" s="228" customFormat="1" spans="1:4">
      <c r="A360" s="240" t="s">
        <v>455</v>
      </c>
      <c r="B360" s="240">
        <v>1069</v>
      </c>
      <c r="C360" s="240">
        <v>0</v>
      </c>
      <c r="D360" s="241" t="e">
        <f t="shared" si="5"/>
        <v>#DIV/0!</v>
      </c>
    </row>
    <row r="361" s="131" customFormat="1" spans="1:4">
      <c r="A361" s="240" t="s">
        <v>456</v>
      </c>
      <c r="B361" s="240">
        <v>26</v>
      </c>
      <c r="C361" s="240">
        <v>0</v>
      </c>
      <c r="D361" s="241" t="e">
        <f t="shared" si="5"/>
        <v>#DIV/0!</v>
      </c>
    </row>
    <row r="362" s="131" customFormat="1" spans="1:4">
      <c r="A362" s="240" t="s">
        <v>457</v>
      </c>
      <c r="B362" s="240">
        <v>629</v>
      </c>
      <c r="C362" s="240">
        <v>839</v>
      </c>
      <c r="D362" s="241">
        <f t="shared" si="5"/>
        <v>0.7497</v>
      </c>
    </row>
    <row r="363" s="131" customFormat="1" spans="1:4">
      <c r="A363" s="240" t="s">
        <v>458</v>
      </c>
      <c r="B363" s="240">
        <v>60</v>
      </c>
      <c r="C363" s="240">
        <v>59</v>
      </c>
      <c r="D363" s="241">
        <f t="shared" si="5"/>
        <v>1.0169</v>
      </c>
    </row>
    <row r="364" s="131" customFormat="1" spans="1:4">
      <c r="A364" s="240" t="s">
        <v>459</v>
      </c>
      <c r="B364" s="240">
        <v>60</v>
      </c>
      <c r="C364" s="240">
        <v>59</v>
      </c>
      <c r="D364" s="241">
        <f t="shared" si="5"/>
        <v>1.0169</v>
      </c>
    </row>
    <row r="365" s="131" customFormat="1" spans="1:4">
      <c r="A365" s="240" t="s">
        <v>460</v>
      </c>
      <c r="B365" s="240">
        <v>100</v>
      </c>
      <c r="C365" s="240">
        <v>0</v>
      </c>
      <c r="D365" s="241" t="e">
        <f t="shared" si="5"/>
        <v>#DIV/0!</v>
      </c>
    </row>
    <row r="366" s="131" customFormat="1" spans="1:4">
      <c r="A366" s="240" t="s">
        <v>461</v>
      </c>
      <c r="B366" s="240">
        <v>100</v>
      </c>
      <c r="C366" s="240">
        <v>0</v>
      </c>
      <c r="D366" s="241" t="e">
        <f t="shared" si="5"/>
        <v>#DIV/0!</v>
      </c>
    </row>
    <row r="367" s="228" customFormat="1" spans="1:4">
      <c r="A367" s="238" t="s">
        <v>462</v>
      </c>
      <c r="B367" s="238">
        <v>616</v>
      </c>
      <c r="C367" s="238">
        <v>915</v>
      </c>
      <c r="D367" s="239">
        <f t="shared" si="5"/>
        <v>0.6732</v>
      </c>
    </row>
    <row r="368" s="131" customFormat="1" spans="1:4">
      <c r="A368" s="240" t="s">
        <v>463</v>
      </c>
      <c r="B368" s="240">
        <v>61</v>
      </c>
      <c r="C368" s="240">
        <v>225</v>
      </c>
      <c r="D368" s="241">
        <f t="shared" si="5"/>
        <v>0.2711</v>
      </c>
    </row>
    <row r="369" s="131" customFormat="1" spans="1:4">
      <c r="A369" s="240" t="s">
        <v>161</v>
      </c>
      <c r="B369" s="240">
        <v>17</v>
      </c>
      <c r="C369" s="240">
        <v>59</v>
      </c>
      <c r="D369" s="241">
        <f t="shared" si="5"/>
        <v>0.2881</v>
      </c>
    </row>
    <row r="370" s="131" customFormat="1" spans="1:4">
      <c r="A370" s="240" t="s">
        <v>464</v>
      </c>
      <c r="B370" s="240">
        <v>0</v>
      </c>
      <c r="C370" s="240">
        <v>141</v>
      </c>
      <c r="D370" s="241">
        <f t="shared" si="5"/>
        <v>0</v>
      </c>
    </row>
    <row r="371" s="131" customFormat="1" spans="1:4">
      <c r="A371" s="240" t="s">
        <v>465</v>
      </c>
      <c r="B371" s="240">
        <v>44</v>
      </c>
      <c r="C371" s="240">
        <v>25</v>
      </c>
      <c r="D371" s="241">
        <f t="shared" si="5"/>
        <v>1.76</v>
      </c>
    </row>
    <row r="372" s="131" customFormat="1" spans="1:4">
      <c r="A372" s="240" t="s">
        <v>466</v>
      </c>
      <c r="B372" s="240">
        <v>555</v>
      </c>
      <c r="C372" s="240">
        <v>690</v>
      </c>
      <c r="D372" s="241">
        <f t="shared" si="5"/>
        <v>0.8043</v>
      </c>
    </row>
    <row r="373" s="228" customFormat="1" spans="1:4">
      <c r="A373" s="240" t="s">
        <v>467</v>
      </c>
      <c r="B373" s="240">
        <v>27</v>
      </c>
      <c r="C373" s="240">
        <v>17</v>
      </c>
      <c r="D373" s="241">
        <f t="shared" si="5"/>
        <v>1.5882</v>
      </c>
    </row>
    <row r="374" s="131" customFormat="1" spans="1:4">
      <c r="A374" s="240" t="s">
        <v>468</v>
      </c>
      <c r="B374" s="240">
        <v>528</v>
      </c>
      <c r="C374" s="240">
        <v>673</v>
      </c>
      <c r="D374" s="241">
        <f t="shared" si="5"/>
        <v>0.7845</v>
      </c>
    </row>
    <row r="375" s="131" customFormat="1" spans="1:4">
      <c r="A375" s="238" t="s">
        <v>469</v>
      </c>
      <c r="B375" s="238">
        <v>1254</v>
      </c>
      <c r="C375" s="238">
        <v>939</v>
      </c>
      <c r="D375" s="239">
        <f t="shared" si="5"/>
        <v>1.3355</v>
      </c>
    </row>
    <row r="376" s="131" customFormat="1" spans="1:4">
      <c r="A376" s="240" t="s">
        <v>470</v>
      </c>
      <c r="B376" s="240">
        <v>1159</v>
      </c>
      <c r="C376" s="240">
        <v>852</v>
      </c>
      <c r="D376" s="241">
        <f t="shared" si="5"/>
        <v>1.3603</v>
      </c>
    </row>
    <row r="377" s="131" customFormat="1" spans="1:4">
      <c r="A377" s="240" t="s">
        <v>161</v>
      </c>
      <c r="B377" s="240">
        <v>178</v>
      </c>
      <c r="C377" s="240">
        <v>175</v>
      </c>
      <c r="D377" s="241">
        <f t="shared" si="5"/>
        <v>1.0171</v>
      </c>
    </row>
    <row r="378" s="131" customFormat="1" spans="1:4">
      <c r="A378" s="240" t="s">
        <v>162</v>
      </c>
      <c r="B378" s="240">
        <v>24</v>
      </c>
      <c r="C378" s="240">
        <v>25</v>
      </c>
      <c r="D378" s="241">
        <f t="shared" si="5"/>
        <v>0.96</v>
      </c>
    </row>
    <row r="379" s="131" customFormat="1" spans="1:4">
      <c r="A379" s="240" t="s">
        <v>471</v>
      </c>
      <c r="B379" s="240">
        <v>957</v>
      </c>
      <c r="C379" s="240">
        <v>652</v>
      </c>
      <c r="D379" s="241">
        <f t="shared" si="5"/>
        <v>1.4678</v>
      </c>
    </row>
    <row r="380" s="131" customFormat="1" spans="1:4">
      <c r="A380" s="240" t="s">
        <v>472</v>
      </c>
      <c r="B380" s="240">
        <v>95</v>
      </c>
      <c r="C380" s="240">
        <v>87</v>
      </c>
      <c r="D380" s="241">
        <f t="shared" si="5"/>
        <v>1.092</v>
      </c>
    </row>
    <row r="381" s="228" customFormat="1" spans="1:4">
      <c r="A381" s="240" t="s">
        <v>473</v>
      </c>
      <c r="B381" s="240">
        <v>95</v>
      </c>
      <c r="C381" s="240">
        <v>87</v>
      </c>
      <c r="D381" s="241">
        <f t="shared" si="5"/>
        <v>1.092</v>
      </c>
    </row>
    <row r="382" s="131" customFormat="1" spans="1:4">
      <c r="A382" s="238" t="s">
        <v>474</v>
      </c>
      <c r="B382" s="238">
        <v>104</v>
      </c>
      <c r="C382" s="238">
        <v>151</v>
      </c>
      <c r="D382" s="239">
        <f t="shared" si="5"/>
        <v>0.6887</v>
      </c>
    </row>
    <row r="383" s="131" customFormat="1" spans="1:4">
      <c r="A383" s="240" t="s">
        <v>475</v>
      </c>
      <c r="B383" s="240">
        <v>104</v>
      </c>
      <c r="C383" s="240">
        <v>151</v>
      </c>
      <c r="D383" s="241">
        <f t="shared" si="5"/>
        <v>0.6887</v>
      </c>
    </row>
    <row r="384" s="131" customFormat="1" spans="1:4">
      <c r="A384" s="240" t="s">
        <v>476</v>
      </c>
      <c r="B384" s="240">
        <v>104</v>
      </c>
      <c r="C384" s="240">
        <v>151</v>
      </c>
      <c r="D384" s="241">
        <f t="shared" si="5"/>
        <v>0.6887</v>
      </c>
    </row>
    <row r="385" s="131" customFormat="1" spans="1:4">
      <c r="A385" s="238" t="s">
        <v>477</v>
      </c>
      <c r="B385" s="238">
        <v>1558</v>
      </c>
      <c r="C385" s="238">
        <v>1534</v>
      </c>
      <c r="D385" s="239">
        <f t="shared" si="5"/>
        <v>1.0156</v>
      </c>
    </row>
    <row r="386" s="131" customFormat="1" spans="1:4">
      <c r="A386" s="240" t="s">
        <v>478</v>
      </c>
      <c r="B386" s="240">
        <v>1490</v>
      </c>
      <c r="C386" s="240">
        <v>1433</v>
      </c>
      <c r="D386" s="241">
        <f t="shared" si="5"/>
        <v>1.0398</v>
      </c>
    </row>
    <row r="387" s="228" customFormat="1" spans="1:4">
      <c r="A387" s="240" t="s">
        <v>161</v>
      </c>
      <c r="B387" s="240">
        <v>295</v>
      </c>
      <c r="C387" s="240">
        <v>256</v>
      </c>
      <c r="D387" s="241">
        <f t="shared" si="5"/>
        <v>1.1523</v>
      </c>
    </row>
    <row r="388" s="131" customFormat="1" spans="1:4">
      <c r="A388" s="240" t="s">
        <v>479</v>
      </c>
      <c r="B388" s="240">
        <v>263</v>
      </c>
      <c r="C388" s="240">
        <v>155</v>
      </c>
      <c r="D388" s="241">
        <f t="shared" si="5"/>
        <v>1.6968</v>
      </c>
    </row>
    <row r="389" s="131" customFormat="1" spans="1:4">
      <c r="A389" s="240" t="s">
        <v>162</v>
      </c>
      <c r="B389" s="240">
        <v>895</v>
      </c>
      <c r="C389" s="240">
        <v>929</v>
      </c>
      <c r="D389" s="241">
        <f t="shared" si="5"/>
        <v>0.9634</v>
      </c>
    </row>
    <row r="390" s="131" customFormat="1" spans="1:4">
      <c r="A390" s="240" t="s">
        <v>480</v>
      </c>
      <c r="B390" s="240">
        <v>37</v>
      </c>
      <c r="C390" s="240">
        <v>93</v>
      </c>
      <c r="D390" s="241">
        <f t="shared" ref="D390:D433" si="6">B390/C390</f>
        <v>0.3978</v>
      </c>
    </row>
    <row r="391" s="131" customFormat="1" spans="1:4">
      <c r="A391" s="240" t="s">
        <v>481</v>
      </c>
      <c r="B391" s="240">
        <v>68</v>
      </c>
      <c r="C391" s="240">
        <v>101</v>
      </c>
      <c r="D391" s="241">
        <f t="shared" si="6"/>
        <v>0.6733</v>
      </c>
    </row>
    <row r="392" s="131" customFormat="1" spans="1:4">
      <c r="A392" s="240" t="s">
        <v>161</v>
      </c>
      <c r="B392" s="240">
        <v>30</v>
      </c>
      <c r="C392" s="240">
        <v>25</v>
      </c>
      <c r="D392" s="241">
        <f t="shared" si="6"/>
        <v>1.2</v>
      </c>
    </row>
    <row r="393" s="131" customFormat="1" spans="1:4">
      <c r="A393" s="240" t="s">
        <v>482</v>
      </c>
      <c r="B393" s="240">
        <v>23</v>
      </c>
      <c r="C393" s="240">
        <v>31</v>
      </c>
      <c r="D393" s="241">
        <f t="shared" si="6"/>
        <v>0.7419</v>
      </c>
    </row>
    <row r="394" s="131" customFormat="1" spans="1:4">
      <c r="A394" s="240" t="s">
        <v>483</v>
      </c>
      <c r="B394" s="240">
        <v>15</v>
      </c>
      <c r="C394" s="240">
        <v>45</v>
      </c>
      <c r="D394" s="241">
        <f t="shared" si="6"/>
        <v>0.3333</v>
      </c>
    </row>
    <row r="395" s="131" customFormat="1" spans="1:4">
      <c r="A395" s="238" t="s">
        <v>484</v>
      </c>
      <c r="B395" s="238">
        <v>3004</v>
      </c>
      <c r="C395" s="238">
        <v>2121</v>
      </c>
      <c r="D395" s="239">
        <f t="shared" si="6"/>
        <v>1.4163</v>
      </c>
    </row>
    <row r="396" s="228" customFormat="1" spans="1:4">
      <c r="A396" s="240" t="s">
        <v>485</v>
      </c>
      <c r="B396" s="240">
        <v>1000</v>
      </c>
      <c r="C396" s="240">
        <v>0</v>
      </c>
      <c r="D396" s="241" t="e">
        <f t="shared" si="6"/>
        <v>#DIV/0!</v>
      </c>
    </row>
    <row r="397" s="131" customFormat="1" spans="1:4">
      <c r="A397" s="240" t="s">
        <v>486</v>
      </c>
      <c r="B397" s="240">
        <v>1000</v>
      </c>
      <c r="C397" s="240">
        <v>0</v>
      </c>
      <c r="D397" s="241" t="e">
        <f t="shared" si="6"/>
        <v>#DIV/0!</v>
      </c>
    </row>
    <row r="398" s="131" customFormat="1" spans="1:4">
      <c r="A398" s="240" t="s">
        <v>487</v>
      </c>
      <c r="B398" s="240">
        <v>2004</v>
      </c>
      <c r="C398" s="240">
        <v>2121</v>
      </c>
      <c r="D398" s="241">
        <f t="shared" si="6"/>
        <v>0.9448</v>
      </c>
    </row>
    <row r="399" s="131" customFormat="1" spans="1:4">
      <c r="A399" s="240" t="s">
        <v>488</v>
      </c>
      <c r="B399" s="240">
        <v>2004</v>
      </c>
      <c r="C399" s="240">
        <v>2121</v>
      </c>
      <c r="D399" s="241">
        <f t="shared" si="6"/>
        <v>0.9448</v>
      </c>
    </row>
    <row r="400" s="131" customFormat="1" spans="1:4">
      <c r="A400" s="238" t="s">
        <v>489</v>
      </c>
      <c r="B400" s="238">
        <v>310</v>
      </c>
      <c r="C400" s="238">
        <v>284</v>
      </c>
      <c r="D400" s="239">
        <f t="shared" si="6"/>
        <v>1.0915</v>
      </c>
    </row>
    <row r="401" s="131" customFormat="1" spans="1:4">
      <c r="A401" s="240" t="s">
        <v>490</v>
      </c>
      <c r="B401" s="240">
        <v>310</v>
      </c>
      <c r="C401" s="240">
        <v>284</v>
      </c>
      <c r="D401" s="241">
        <f t="shared" si="6"/>
        <v>1.0915</v>
      </c>
    </row>
    <row r="402" s="131" customFormat="1" spans="1:4">
      <c r="A402" s="240" t="s">
        <v>491</v>
      </c>
      <c r="B402" s="240">
        <v>240</v>
      </c>
      <c r="C402" s="240">
        <v>240</v>
      </c>
      <c r="D402" s="241">
        <f t="shared" si="6"/>
        <v>1</v>
      </c>
    </row>
    <row r="403" s="131" customFormat="1" spans="1:4">
      <c r="A403" s="240" t="s">
        <v>492</v>
      </c>
      <c r="B403" s="240">
        <v>0</v>
      </c>
      <c r="C403" s="240">
        <v>3</v>
      </c>
      <c r="D403" s="241">
        <f t="shared" si="6"/>
        <v>0</v>
      </c>
    </row>
    <row r="404" s="131" customFormat="1" spans="1:4">
      <c r="A404" s="240" t="s">
        <v>493</v>
      </c>
      <c r="B404" s="240">
        <v>70</v>
      </c>
      <c r="C404" s="240">
        <v>41</v>
      </c>
      <c r="D404" s="241">
        <f t="shared" si="6"/>
        <v>1.7073</v>
      </c>
    </row>
    <row r="405" s="131" customFormat="1" spans="1:4">
      <c r="A405" s="238" t="s">
        <v>494</v>
      </c>
      <c r="B405" s="238">
        <v>3969</v>
      </c>
      <c r="C405" s="238">
        <v>2522</v>
      </c>
      <c r="D405" s="239">
        <f t="shared" si="6"/>
        <v>1.5738</v>
      </c>
    </row>
    <row r="406" s="131" customFormat="1" spans="1:4">
      <c r="A406" s="240" t="s">
        <v>495</v>
      </c>
      <c r="B406" s="240">
        <v>1164</v>
      </c>
      <c r="C406" s="240">
        <v>737</v>
      </c>
      <c r="D406" s="241">
        <f t="shared" si="6"/>
        <v>1.5794</v>
      </c>
    </row>
    <row r="407" s="131" customFormat="1" spans="1:4">
      <c r="A407" s="240" t="s">
        <v>161</v>
      </c>
      <c r="B407" s="240">
        <v>298</v>
      </c>
      <c r="C407" s="240">
        <v>311</v>
      </c>
      <c r="D407" s="241">
        <f t="shared" si="6"/>
        <v>0.9582</v>
      </c>
    </row>
    <row r="408" s="131" customFormat="1" spans="1:4">
      <c r="A408" s="240" t="s">
        <v>496</v>
      </c>
      <c r="B408" s="240">
        <v>130</v>
      </c>
      <c r="C408" s="240">
        <v>100</v>
      </c>
      <c r="D408" s="241">
        <f t="shared" si="6"/>
        <v>1.3</v>
      </c>
    </row>
    <row r="409" s="131" customFormat="1" spans="1:4">
      <c r="A409" s="240" t="s">
        <v>497</v>
      </c>
      <c r="B409" s="240">
        <v>77</v>
      </c>
      <c r="C409" s="240">
        <v>102</v>
      </c>
      <c r="D409" s="241">
        <f t="shared" si="6"/>
        <v>0.7549</v>
      </c>
    </row>
    <row r="410" s="131" customFormat="1" spans="1:4">
      <c r="A410" s="240" t="s">
        <v>162</v>
      </c>
      <c r="B410" s="240">
        <v>158</v>
      </c>
      <c r="C410" s="240">
        <v>147</v>
      </c>
      <c r="D410" s="241">
        <f t="shared" si="6"/>
        <v>1.0748</v>
      </c>
    </row>
    <row r="411" s="131" customFormat="1" spans="1:4">
      <c r="A411" s="240" t="s">
        <v>498</v>
      </c>
      <c r="B411" s="240">
        <v>501</v>
      </c>
      <c r="C411" s="240">
        <v>77</v>
      </c>
      <c r="D411" s="241">
        <f t="shared" si="6"/>
        <v>6.5065</v>
      </c>
    </row>
    <row r="412" s="131" customFormat="1" spans="1:4">
      <c r="A412" s="240" t="s">
        <v>499</v>
      </c>
      <c r="B412" s="240">
        <v>910</v>
      </c>
      <c r="C412" s="240">
        <v>1000</v>
      </c>
      <c r="D412" s="241">
        <f t="shared" si="6"/>
        <v>0.91</v>
      </c>
    </row>
    <row r="413" s="228" customFormat="1" spans="1:4">
      <c r="A413" s="240" t="s">
        <v>500</v>
      </c>
      <c r="B413" s="240">
        <v>910</v>
      </c>
      <c r="C413" s="240">
        <v>1000</v>
      </c>
      <c r="D413" s="241">
        <f t="shared" si="6"/>
        <v>0.91</v>
      </c>
    </row>
    <row r="414" s="131" customFormat="1" spans="1:4">
      <c r="A414" s="240" t="s">
        <v>501</v>
      </c>
      <c r="B414" s="240">
        <v>0</v>
      </c>
      <c r="C414" s="240">
        <v>7</v>
      </c>
      <c r="D414" s="241">
        <f t="shared" si="6"/>
        <v>0</v>
      </c>
    </row>
    <row r="415" s="131" customFormat="1" spans="1:4">
      <c r="A415" s="240" t="s">
        <v>502</v>
      </c>
      <c r="B415" s="240">
        <v>0</v>
      </c>
      <c r="C415" s="240">
        <v>7</v>
      </c>
      <c r="D415" s="241">
        <f t="shared" si="6"/>
        <v>0</v>
      </c>
    </row>
    <row r="416" s="228" customFormat="1" spans="1:4">
      <c r="A416" s="240" t="s">
        <v>503</v>
      </c>
      <c r="B416" s="240">
        <v>1319</v>
      </c>
      <c r="C416" s="240">
        <v>584</v>
      </c>
      <c r="D416" s="241">
        <f t="shared" si="6"/>
        <v>2.2586</v>
      </c>
    </row>
    <row r="417" s="131" customFormat="1" spans="1:4">
      <c r="A417" s="240" t="s">
        <v>504</v>
      </c>
      <c r="B417" s="240">
        <v>1319</v>
      </c>
      <c r="C417" s="240">
        <v>457</v>
      </c>
      <c r="D417" s="241">
        <f t="shared" si="6"/>
        <v>2.8862</v>
      </c>
    </row>
    <row r="418" s="131" customFormat="1" spans="1:4">
      <c r="A418" s="240" t="s">
        <v>505</v>
      </c>
      <c r="B418" s="240">
        <v>0</v>
      </c>
      <c r="C418" s="240">
        <v>127</v>
      </c>
      <c r="D418" s="241">
        <f t="shared" si="6"/>
        <v>0</v>
      </c>
    </row>
    <row r="419" s="131" customFormat="1" spans="1:4">
      <c r="A419" s="240" t="s">
        <v>506</v>
      </c>
      <c r="B419" s="240">
        <v>576</v>
      </c>
      <c r="C419" s="240">
        <v>194</v>
      </c>
      <c r="D419" s="241">
        <f t="shared" si="6"/>
        <v>2.9691</v>
      </c>
    </row>
    <row r="420" s="131" customFormat="1" spans="1:4">
      <c r="A420" s="240" t="s">
        <v>507</v>
      </c>
      <c r="B420" s="240">
        <v>10</v>
      </c>
      <c r="C420" s="240">
        <v>0</v>
      </c>
      <c r="D420" s="241" t="e">
        <f t="shared" si="6"/>
        <v>#DIV/0!</v>
      </c>
    </row>
    <row r="421" s="228" customFormat="1" spans="1:4">
      <c r="A421" s="240" t="s">
        <v>508</v>
      </c>
      <c r="B421" s="240">
        <v>566</v>
      </c>
      <c r="C421" s="240">
        <v>194</v>
      </c>
      <c r="D421" s="241">
        <f t="shared" si="6"/>
        <v>2.9175</v>
      </c>
    </row>
    <row r="422" s="131" customFormat="1" spans="1:4">
      <c r="A422" s="238" t="s">
        <v>509</v>
      </c>
      <c r="B422" s="238">
        <v>3680</v>
      </c>
      <c r="C422" s="238">
        <v>3755</v>
      </c>
      <c r="D422" s="239">
        <f t="shared" si="6"/>
        <v>0.98</v>
      </c>
    </row>
    <row r="423" s="131" customFormat="1" spans="1:4">
      <c r="A423" s="238" t="s">
        <v>510</v>
      </c>
      <c r="B423" s="238">
        <v>30426</v>
      </c>
      <c r="C423" s="238">
        <v>17278</v>
      </c>
      <c r="D423" s="239">
        <f t="shared" si="6"/>
        <v>1.761</v>
      </c>
    </row>
    <row r="424" s="228" customFormat="1" spans="1:4">
      <c r="A424" s="240" t="s">
        <v>511</v>
      </c>
      <c r="B424" s="240">
        <v>23355</v>
      </c>
      <c r="C424" s="240">
        <v>10600</v>
      </c>
      <c r="D424" s="241">
        <f t="shared" si="6"/>
        <v>2.2033</v>
      </c>
    </row>
    <row r="425" s="131" customFormat="1" spans="1:4">
      <c r="A425" s="240" t="s">
        <v>512</v>
      </c>
      <c r="B425" s="240">
        <v>23355</v>
      </c>
      <c r="C425" s="240">
        <v>10600</v>
      </c>
      <c r="D425" s="241">
        <f t="shared" si="6"/>
        <v>2.2033</v>
      </c>
    </row>
    <row r="426" s="131" customFormat="1" spans="1:4">
      <c r="A426" s="240" t="s">
        <v>513</v>
      </c>
      <c r="B426" s="240">
        <v>7071</v>
      </c>
      <c r="C426" s="240">
        <v>6678</v>
      </c>
      <c r="D426" s="241">
        <f t="shared" si="6"/>
        <v>1.0588</v>
      </c>
    </row>
    <row r="427" spans="1:4">
      <c r="A427" s="240" t="s">
        <v>514</v>
      </c>
      <c r="B427" s="240">
        <v>7071</v>
      </c>
      <c r="C427" s="240">
        <v>6678</v>
      </c>
      <c r="D427" s="241">
        <f t="shared" si="6"/>
        <v>1.0588</v>
      </c>
    </row>
    <row r="428" spans="1:4">
      <c r="A428" s="238" t="s">
        <v>515</v>
      </c>
      <c r="B428" s="238">
        <v>13134</v>
      </c>
      <c r="C428" s="238">
        <v>13804</v>
      </c>
      <c r="D428" s="239">
        <f t="shared" si="6"/>
        <v>0.9515</v>
      </c>
    </row>
    <row r="429" spans="1:4">
      <c r="A429" s="240" t="s">
        <v>516</v>
      </c>
      <c r="B429" s="240">
        <v>13134</v>
      </c>
      <c r="C429" s="240">
        <v>13804</v>
      </c>
      <c r="D429" s="241">
        <f t="shared" si="6"/>
        <v>0.9515</v>
      </c>
    </row>
    <row r="430" spans="1:4">
      <c r="A430" s="240" t="s">
        <v>517</v>
      </c>
      <c r="B430" s="240">
        <v>13134</v>
      </c>
      <c r="C430" s="240">
        <v>13677</v>
      </c>
      <c r="D430" s="241">
        <f t="shared" si="6"/>
        <v>0.9603</v>
      </c>
    </row>
    <row r="431" spans="1:4">
      <c r="A431" s="240" t="s">
        <v>518</v>
      </c>
      <c r="B431" s="240">
        <v>0</v>
      </c>
      <c r="C431" s="240">
        <v>127</v>
      </c>
      <c r="D431" s="241">
        <f t="shared" si="6"/>
        <v>0</v>
      </c>
    </row>
    <row r="432" spans="1:4">
      <c r="A432" s="238" t="s">
        <v>519</v>
      </c>
      <c r="B432" s="238">
        <v>49</v>
      </c>
      <c r="C432" s="238">
        <v>80</v>
      </c>
      <c r="D432" s="239">
        <f t="shared" si="6"/>
        <v>0.6125</v>
      </c>
    </row>
    <row r="433" spans="1:4">
      <c r="A433" s="240" t="s">
        <v>520</v>
      </c>
      <c r="B433" s="240">
        <v>49</v>
      </c>
      <c r="C433" s="240">
        <v>80</v>
      </c>
      <c r="D433" s="241">
        <f t="shared" si="6"/>
        <v>0.6125</v>
      </c>
    </row>
    <row r="434" spans="1:4">
      <c r="A434" s="242" t="s">
        <v>137</v>
      </c>
      <c r="B434" s="243">
        <f>B5+B101+B104+B117+B142+B154+B181+B248+B280+B297+B312+B357+B367+B375+B382+B385+B395+B400+B405+B422+B423+B428+B432</f>
        <v>338895</v>
      </c>
      <c r="C434" s="243">
        <f>C5+C101+C104+C117+C142+C154+C181+C248+C280+C297+C312+C357+C367+C375+C382+C385+C395+C400+C405+C422+C423+C428+C432</f>
        <v>277200</v>
      </c>
      <c r="D434" s="239">
        <f t="shared" ref="D434:D450" si="7">B434/C434</f>
        <v>1.2226</v>
      </c>
    </row>
    <row r="435" spans="1:4">
      <c r="A435" s="244" t="s">
        <v>138</v>
      </c>
      <c r="B435" s="245">
        <v>2832</v>
      </c>
      <c r="C435" s="245">
        <v>144</v>
      </c>
      <c r="D435" s="239">
        <f t="shared" si="7"/>
        <v>19.6667</v>
      </c>
    </row>
    <row r="436" spans="1:4">
      <c r="A436" s="244" t="s">
        <v>139</v>
      </c>
      <c r="B436" s="245">
        <f>B437+B441+B448</f>
        <v>29460</v>
      </c>
      <c r="C436" s="245">
        <f>C437+C441+C448</f>
        <v>41048</v>
      </c>
      <c r="D436" s="239">
        <f t="shared" si="7"/>
        <v>0.7177</v>
      </c>
    </row>
    <row r="437" spans="1:4">
      <c r="A437" s="246" t="s">
        <v>521</v>
      </c>
      <c r="B437" s="247">
        <f>B439</f>
        <v>18452</v>
      </c>
      <c r="C437" s="247">
        <f>C439</f>
        <v>18635</v>
      </c>
      <c r="D437" s="241">
        <f t="shared" si="7"/>
        <v>0.9902</v>
      </c>
    </row>
    <row r="438" spans="1:4">
      <c r="A438" s="246" t="s">
        <v>522</v>
      </c>
      <c r="B438" s="247"/>
      <c r="C438" s="247"/>
      <c r="D438" s="241"/>
    </row>
    <row r="439" spans="1:4">
      <c r="A439" s="248" t="s">
        <v>523</v>
      </c>
      <c r="B439" s="247">
        <v>18452</v>
      </c>
      <c r="C439" s="247">
        <v>18635</v>
      </c>
      <c r="D439" s="241">
        <f t="shared" si="7"/>
        <v>0.9902</v>
      </c>
    </row>
    <row r="440" spans="1:4">
      <c r="A440" s="248" t="s">
        <v>524</v>
      </c>
      <c r="B440" s="247"/>
      <c r="C440" s="247"/>
      <c r="D440" s="241"/>
    </row>
    <row r="441" spans="1:4">
      <c r="A441" s="246" t="s">
        <v>525</v>
      </c>
      <c r="B441" s="247">
        <v>11008</v>
      </c>
      <c r="C441" s="247">
        <v>9520</v>
      </c>
      <c r="D441" s="241">
        <f t="shared" si="7"/>
        <v>1.1563</v>
      </c>
    </row>
    <row r="442" spans="1:4">
      <c r="A442" s="249" t="s">
        <v>526</v>
      </c>
      <c r="B442" s="250"/>
      <c r="C442" s="250"/>
      <c r="D442" s="239"/>
    </row>
    <row r="443" spans="1:4">
      <c r="A443" s="248" t="s">
        <v>527</v>
      </c>
      <c r="B443" s="250"/>
      <c r="C443" s="250"/>
      <c r="D443" s="239"/>
    </row>
    <row r="444" spans="1:4">
      <c r="A444" s="246" t="s">
        <v>528</v>
      </c>
      <c r="B444" s="250"/>
      <c r="C444" s="250"/>
      <c r="D444" s="239"/>
    </row>
    <row r="445" spans="1:4">
      <c r="A445" s="251" t="s">
        <v>529</v>
      </c>
      <c r="B445" s="250"/>
      <c r="C445" s="250"/>
      <c r="D445" s="239"/>
    </row>
    <row r="446" spans="1:4">
      <c r="A446" s="251" t="s">
        <v>530</v>
      </c>
      <c r="B446" s="250"/>
      <c r="C446" s="250"/>
      <c r="D446" s="239"/>
    </row>
    <row r="447" spans="1:4">
      <c r="A447" s="251" t="s">
        <v>531</v>
      </c>
      <c r="B447" s="250"/>
      <c r="C447" s="250"/>
      <c r="D447" s="239"/>
    </row>
    <row r="448" spans="1:4">
      <c r="A448" s="251" t="s">
        <v>532</v>
      </c>
      <c r="B448" s="247"/>
      <c r="C448" s="247">
        <v>12893</v>
      </c>
      <c r="D448" s="239"/>
    </row>
    <row r="449" spans="1:4">
      <c r="A449" s="252" t="s">
        <v>533</v>
      </c>
      <c r="B449" s="253"/>
      <c r="C449" s="253"/>
      <c r="D449" s="239"/>
    </row>
    <row r="450" spans="1:4">
      <c r="A450" s="242" t="s">
        <v>153</v>
      </c>
      <c r="B450" s="245">
        <f>B434+B435+B436</f>
        <v>371187</v>
      </c>
      <c r="C450" s="245">
        <f>C434+C435+C436</f>
        <v>318392</v>
      </c>
      <c r="D450" s="239">
        <f t="shared" si="7"/>
        <v>1.1658</v>
      </c>
    </row>
    <row r="451" spans="1:4">
      <c r="A451" s="172" t="s">
        <v>534</v>
      </c>
      <c r="B451" s="172"/>
      <c r="C451" s="172"/>
      <c r="D451" s="172"/>
    </row>
    <row r="452" spans="1:4">
      <c r="A452" s="172"/>
      <c r="B452" s="172"/>
      <c r="C452" s="172"/>
      <c r="D452" s="172"/>
    </row>
    <row r="453" spans="1:4">
      <c r="A453" s="172"/>
      <c r="B453" s="172"/>
      <c r="C453" s="172"/>
      <c r="D453" s="172"/>
    </row>
    <row r="454" spans="1:4">
      <c r="A454" s="172"/>
      <c r="B454" s="172"/>
      <c r="C454" s="172"/>
      <c r="D454" s="172"/>
    </row>
  </sheetData>
  <mergeCells count="2">
    <mergeCell ref="A2:D2"/>
    <mergeCell ref="A451:D454"/>
  </mergeCells>
  <pageMargins left="0.707638888888889" right="0.707638888888889" top="0.747916666666667" bottom="0.550694444444444" header="0.313888888888889" footer="0.313888888888889"/>
  <pageSetup paperSize="9" scale="8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3"/>
  <sheetViews>
    <sheetView showZeros="0" workbookViewId="0">
      <selection activeCell="I20" sqref="I20"/>
    </sheetView>
  </sheetViews>
  <sheetFormatPr defaultColWidth="9" defaultRowHeight="11.25" outlineLevelCol="3"/>
  <cols>
    <col min="1" max="1" width="37.625" style="219" customWidth="1"/>
    <col min="2" max="2" width="11.125" style="219" customWidth="1"/>
    <col min="3" max="3" width="14.875" style="219" customWidth="1"/>
    <col min="4" max="4" width="15.5" style="219" customWidth="1"/>
    <col min="5" max="180" width="9" style="219"/>
    <col min="181" max="181" width="20.125" style="219" customWidth="1"/>
    <col min="182" max="182" width="9.625" style="219" customWidth="1"/>
    <col min="183" max="183" width="8.625" style="219" customWidth="1"/>
    <col min="184" max="184" width="8.875" style="219" customWidth="1"/>
    <col min="185" max="187" width="7.625" style="219" customWidth="1"/>
    <col min="188" max="188" width="8.125" style="219" customWidth="1"/>
    <col min="189" max="189" width="7.625" style="219" customWidth="1"/>
    <col min="190" max="190" width="9" style="219" customWidth="1"/>
    <col min="191" max="436" width="9" style="219"/>
    <col min="437" max="437" width="20.125" style="219" customWidth="1"/>
    <col min="438" max="438" width="9.625" style="219" customWidth="1"/>
    <col min="439" max="439" width="8.625" style="219" customWidth="1"/>
    <col min="440" max="440" width="8.875" style="219" customWidth="1"/>
    <col min="441" max="443" width="7.625" style="219" customWidth="1"/>
    <col min="444" max="444" width="8.125" style="219" customWidth="1"/>
    <col min="445" max="445" width="7.625" style="219" customWidth="1"/>
    <col min="446" max="446" width="9" style="219" customWidth="1"/>
    <col min="447" max="692" width="9" style="219"/>
    <col min="693" max="693" width="20.125" style="219" customWidth="1"/>
    <col min="694" max="694" width="9.625" style="219" customWidth="1"/>
    <col min="695" max="695" width="8.625" style="219" customWidth="1"/>
    <col min="696" max="696" width="8.875" style="219" customWidth="1"/>
    <col min="697" max="699" width="7.625" style="219" customWidth="1"/>
    <col min="700" max="700" width="8.125" style="219" customWidth="1"/>
    <col min="701" max="701" width="7.625" style="219" customWidth="1"/>
    <col min="702" max="702" width="9" style="219" customWidth="1"/>
    <col min="703" max="948" width="9" style="219"/>
    <col min="949" max="949" width="20.125" style="219" customWidth="1"/>
    <col min="950" max="950" width="9.625" style="219" customWidth="1"/>
    <col min="951" max="951" width="8.625" style="219" customWidth="1"/>
    <col min="952" max="952" width="8.875" style="219" customWidth="1"/>
    <col min="953" max="955" width="7.625" style="219" customWidth="1"/>
    <col min="956" max="956" width="8.125" style="219" customWidth="1"/>
    <col min="957" max="957" width="7.625" style="219" customWidth="1"/>
    <col min="958" max="958" width="9" style="219" customWidth="1"/>
    <col min="959" max="1204" width="9" style="219"/>
    <col min="1205" max="1205" width="20.125" style="219" customWidth="1"/>
    <col min="1206" max="1206" width="9.625" style="219" customWidth="1"/>
    <col min="1207" max="1207" width="8.625" style="219" customWidth="1"/>
    <col min="1208" max="1208" width="8.875" style="219" customWidth="1"/>
    <col min="1209" max="1211" width="7.625" style="219" customWidth="1"/>
    <col min="1212" max="1212" width="8.125" style="219" customWidth="1"/>
    <col min="1213" max="1213" width="7.625" style="219" customWidth="1"/>
    <col min="1214" max="1214" width="9" style="219" customWidth="1"/>
    <col min="1215" max="1460" width="9" style="219"/>
    <col min="1461" max="1461" width="20.125" style="219" customWidth="1"/>
    <col min="1462" max="1462" width="9.625" style="219" customWidth="1"/>
    <col min="1463" max="1463" width="8.625" style="219" customWidth="1"/>
    <col min="1464" max="1464" width="8.875" style="219" customWidth="1"/>
    <col min="1465" max="1467" width="7.625" style="219" customWidth="1"/>
    <col min="1468" max="1468" width="8.125" style="219" customWidth="1"/>
    <col min="1469" max="1469" width="7.625" style="219" customWidth="1"/>
    <col min="1470" max="1470" width="9" style="219" customWidth="1"/>
    <col min="1471" max="1716" width="9" style="219"/>
    <col min="1717" max="1717" width="20.125" style="219" customWidth="1"/>
    <col min="1718" max="1718" width="9.625" style="219" customWidth="1"/>
    <col min="1719" max="1719" width="8.625" style="219" customWidth="1"/>
    <col min="1720" max="1720" width="8.875" style="219" customWidth="1"/>
    <col min="1721" max="1723" width="7.625" style="219" customWidth="1"/>
    <col min="1724" max="1724" width="8.125" style="219" customWidth="1"/>
    <col min="1725" max="1725" width="7.625" style="219" customWidth="1"/>
    <col min="1726" max="1726" width="9" style="219" customWidth="1"/>
    <col min="1727" max="1972" width="9" style="219"/>
    <col min="1973" max="1973" width="20.125" style="219" customWidth="1"/>
    <col min="1974" max="1974" width="9.625" style="219" customWidth="1"/>
    <col min="1975" max="1975" width="8.625" style="219" customWidth="1"/>
    <col min="1976" max="1976" width="8.875" style="219" customWidth="1"/>
    <col min="1977" max="1979" width="7.625" style="219" customWidth="1"/>
    <col min="1980" max="1980" width="8.125" style="219" customWidth="1"/>
    <col min="1981" max="1981" width="7.625" style="219" customWidth="1"/>
    <col min="1982" max="1982" width="9" style="219" customWidth="1"/>
    <col min="1983" max="2228" width="9" style="219"/>
    <col min="2229" max="2229" width="20.125" style="219" customWidth="1"/>
    <col min="2230" max="2230" width="9.625" style="219" customWidth="1"/>
    <col min="2231" max="2231" width="8.625" style="219" customWidth="1"/>
    <col min="2232" max="2232" width="8.875" style="219" customWidth="1"/>
    <col min="2233" max="2235" width="7.625" style="219" customWidth="1"/>
    <col min="2236" max="2236" width="8.125" style="219" customWidth="1"/>
    <col min="2237" max="2237" width="7.625" style="219" customWidth="1"/>
    <col min="2238" max="2238" width="9" style="219" customWidth="1"/>
    <col min="2239" max="2484" width="9" style="219"/>
    <col min="2485" max="2485" width="20.125" style="219" customWidth="1"/>
    <col min="2486" max="2486" width="9.625" style="219" customWidth="1"/>
    <col min="2487" max="2487" width="8.625" style="219" customWidth="1"/>
    <col min="2488" max="2488" width="8.875" style="219" customWidth="1"/>
    <col min="2489" max="2491" width="7.625" style="219" customWidth="1"/>
    <col min="2492" max="2492" width="8.125" style="219" customWidth="1"/>
    <col min="2493" max="2493" width="7.625" style="219" customWidth="1"/>
    <col min="2494" max="2494" width="9" style="219" customWidth="1"/>
    <col min="2495" max="2740" width="9" style="219"/>
    <col min="2741" max="2741" width="20.125" style="219" customWidth="1"/>
    <col min="2742" max="2742" width="9.625" style="219" customWidth="1"/>
    <col min="2743" max="2743" width="8.625" style="219" customWidth="1"/>
    <col min="2744" max="2744" width="8.875" style="219" customWidth="1"/>
    <col min="2745" max="2747" width="7.625" style="219" customWidth="1"/>
    <col min="2748" max="2748" width="8.125" style="219" customWidth="1"/>
    <col min="2749" max="2749" width="7.625" style="219" customWidth="1"/>
    <col min="2750" max="2750" width="9" style="219" customWidth="1"/>
    <col min="2751" max="2996" width="9" style="219"/>
    <col min="2997" max="2997" width="20.125" style="219" customWidth="1"/>
    <col min="2998" max="2998" width="9.625" style="219" customWidth="1"/>
    <col min="2999" max="2999" width="8.625" style="219" customWidth="1"/>
    <col min="3000" max="3000" width="8.875" style="219" customWidth="1"/>
    <col min="3001" max="3003" width="7.625" style="219" customWidth="1"/>
    <col min="3004" max="3004" width="8.125" style="219" customWidth="1"/>
    <col min="3005" max="3005" width="7.625" style="219" customWidth="1"/>
    <col min="3006" max="3006" width="9" style="219" customWidth="1"/>
    <col min="3007" max="3252" width="9" style="219"/>
    <col min="3253" max="3253" width="20.125" style="219" customWidth="1"/>
    <col min="3254" max="3254" width="9.625" style="219" customWidth="1"/>
    <col min="3255" max="3255" width="8.625" style="219" customWidth="1"/>
    <col min="3256" max="3256" width="8.875" style="219" customWidth="1"/>
    <col min="3257" max="3259" width="7.625" style="219" customWidth="1"/>
    <col min="3260" max="3260" width="8.125" style="219" customWidth="1"/>
    <col min="3261" max="3261" width="7.625" style="219" customWidth="1"/>
    <col min="3262" max="3262" width="9" style="219" customWidth="1"/>
    <col min="3263" max="3508" width="9" style="219"/>
    <col min="3509" max="3509" width="20.125" style="219" customWidth="1"/>
    <col min="3510" max="3510" width="9.625" style="219" customWidth="1"/>
    <col min="3511" max="3511" width="8.625" style="219" customWidth="1"/>
    <col min="3512" max="3512" width="8.875" style="219" customWidth="1"/>
    <col min="3513" max="3515" width="7.625" style="219" customWidth="1"/>
    <col min="3516" max="3516" width="8.125" style="219" customWidth="1"/>
    <col min="3517" max="3517" width="7.625" style="219" customWidth="1"/>
    <col min="3518" max="3518" width="9" style="219" customWidth="1"/>
    <col min="3519" max="3764" width="9" style="219"/>
    <col min="3765" max="3765" width="20.125" style="219" customWidth="1"/>
    <col min="3766" max="3766" width="9.625" style="219" customWidth="1"/>
    <col min="3767" max="3767" width="8.625" style="219" customWidth="1"/>
    <col min="3768" max="3768" width="8.875" style="219" customWidth="1"/>
    <col min="3769" max="3771" width="7.625" style="219" customWidth="1"/>
    <col min="3772" max="3772" width="8.125" style="219" customWidth="1"/>
    <col min="3773" max="3773" width="7.625" style="219" customWidth="1"/>
    <col min="3774" max="3774" width="9" style="219" customWidth="1"/>
    <col min="3775" max="4020" width="9" style="219"/>
    <col min="4021" max="4021" width="20.125" style="219" customWidth="1"/>
    <col min="4022" max="4022" width="9.625" style="219" customWidth="1"/>
    <col min="4023" max="4023" width="8.625" style="219" customWidth="1"/>
    <col min="4024" max="4024" width="8.875" style="219" customWidth="1"/>
    <col min="4025" max="4027" width="7.625" style="219" customWidth="1"/>
    <col min="4028" max="4028" width="8.125" style="219" customWidth="1"/>
    <col min="4029" max="4029" width="7.625" style="219" customWidth="1"/>
    <col min="4030" max="4030" width="9" style="219" customWidth="1"/>
    <col min="4031" max="4276" width="9" style="219"/>
    <col min="4277" max="4277" width="20.125" style="219" customWidth="1"/>
    <col min="4278" max="4278" width="9.625" style="219" customWidth="1"/>
    <col min="4279" max="4279" width="8.625" style="219" customWidth="1"/>
    <col min="4280" max="4280" width="8.875" style="219" customWidth="1"/>
    <col min="4281" max="4283" width="7.625" style="219" customWidth="1"/>
    <col min="4284" max="4284" width="8.125" style="219" customWidth="1"/>
    <col min="4285" max="4285" width="7.625" style="219" customWidth="1"/>
    <col min="4286" max="4286" width="9" style="219" customWidth="1"/>
    <col min="4287" max="4532" width="9" style="219"/>
    <col min="4533" max="4533" width="20.125" style="219" customWidth="1"/>
    <col min="4534" max="4534" width="9.625" style="219" customWidth="1"/>
    <col min="4535" max="4535" width="8.625" style="219" customWidth="1"/>
    <col min="4536" max="4536" width="8.875" style="219" customWidth="1"/>
    <col min="4537" max="4539" width="7.625" style="219" customWidth="1"/>
    <col min="4540" max="4540" width="8.125" style="219" customWidth="1"/>
    <col min="4541" max="4541" width="7.625" style="219" customWidth="1"/>
    <col min="4542" max="4542" width="9" style="219" customWidth="1"/>
    <col min="4543" max="4788" width="9" style="219"/>
    <col min="4789" max="4789" width="20.125" style="219" customWidth="1"/>
    <col min="4790" max="4790" width="9.625" style="219" customWidth="1"/>
    <col min="4791" max="4791" width="8.625" style="219" customWidth="1"/>
    <col min="4792" max="4792" width="8.875" style="219" customWidth="1"/>
    <col min="4793" max="4795" width="7.625" style="219" customWidth="1"/>
    <col min="4796" max="4796" width="8.125" style="219" customWidth="1"/>
    <col min="4797" max="4797" width="7.625" style="219" customWidth="1"/>
    <col min="4798" max="4798" width="9" style="219" customWidth="1"/>
    <col min="4799" max="5044" width="9" style="219"/>
    <col min="5045" max="5045" width="20.125" style="219" customWidth="1"/>
    <col min="5046" max="5046" width="9.625" style="219" customWidth="1"/>
    <col min="5047" max="5047" width="8.625" style="219" customWidth="1"/>
    <col min="5048" max="5048" width="8.875" style="219" customWidth="1"/>
    <col min="5049" max="5051" width="7.625" style="219" customWidth="1"/>
    <col min="5052" max="5052" width="8.125" style="219" customWidth="1"/>
    <col min="5053" max="5053" width="7.625" style="219" customWidth="1"/>
    <col min="5054" max="5054" width="9" style="219" customWidth="1"/>
    <col min="5055" max="5300" width="9" style="219"/>
    <col min="5301" max="5301" width="20.125" style="219" customWidth="1"/>
    <col min="5302" max="5302" width="9.625" style="219" customWidth="1"/>
    <col min="5303" max="5303" width="8.625" style="219" customWidth="1"/>
    <col min="5304" max="5304" width="8.875" style="219" customWidth="1"/>
    <col min="5305" max="5307" width="7.625" style="219" customWidth="1"/>
    <col min="5308" max="5308" width="8.125" style="219" customWidth="1"/>
    <col min="5309" max="5309" width="7.625" style="219" customWidth="1"/>
    <col min="5310" max="5310" width="9" style="219" customWidth="1"/>
    <col min="5311" max="5556" width="9" style="219"/>
    <col min="5557" max="5557" width="20.125" style="219" customWidth="1"/>
    <col min="5558" max="5558" width="9.625" style="219" customWidth="1"/>
    <col min="5559" max="5559" width="8.625" style="219" customWidth="1"/>
    <col min="5560" max="5560" width="8.875" style="219" customWidth="1"/>
    <col min="5561" max="5563" width="7.625" style="219" customWidth="1"/>
    <col min="5564" max="5564" width="8.125" style="219" customWidth="1"/>
    <col min="5565" max="5565" width="7.625" style="219" customWidth="1"/>
    <col min="5566" max="5566" width="9" style="219" customWidth="1"/>
    <col min="5567" max="5812" width="9" style="219"/>
    <col min="5813" max="5813" width="20.125" style="219" customWidth="1"/>
    <col min="5814" max="5814" width="9.625" style="219" customWidth="1"/>
    <col min="5815" max="5815" width="8.625" style="219" customWidth="1"/>
    <col min="5816" max="5816" width="8.875" style="219" customWidth="1"/>
    <col min="5817" max="5819" width="7.625" style="219" customWidth="1"/>
    <col min="5820" max="5820" width="8.125" style="219" customWidth="1"/>
    <col min="5821" max="5821" width="7.625" style="219" customWidth="1"/>
    <col min="5822" max="5822" width="9" style="219" customWidth="1"/>
    <col min="5823" max="6068" width="9" style="219"/>
    <col min="6069" max="6069" width="20.125" style="219" customWidth="1"/>
    <col min="6070" max="6070" width="9.625" style="219" customWidth="1"/>
    <col min="6071" max="6071" width="8.625" style="219" customWidth="1"/>
    <col min="6072" max="6072" width="8.875" style="219" customWidth="1"/>
    <col min="6073" max="6075" width="7.625" style="219" customWidth="1"/>
    <col min="6076" max="6076" width="8.125" style="219" customWidth="1"/>
    <col min="6077" max="6077" width="7.625" style="219" customWidth="1"/>
    <col min="6078" max="6078" width="9" style="219" customWidth="1"/>
    <col min="6079" max="6324" width="9" style="219"/>
    <col min="6325" max="6325" width="20.125" style="219" customWidth="1"/>
    <col min="6326" max="6326" width="9.625" style="219" customWidth="1"/>
    <col min="6327" max="6327" width="8.625" style="219" customWidth="1"/>
    <col min="6328" max="6328" width="8.875" style="219" customWidth="1"/>
    <col min="6329" max="6331" width="7.625" style="219" customWidth="1"/>
    <col min="6332" max="6332" width="8.125" style="219" customWidth="1"/>
    <col min="6333" max="6333" width="7.625" style="219" customWidth="1"/>
    <col min="6334" max="6334" width="9" style="219" customWidth="1"/>
    <col min="6335" max="6580" width="9" style="219"/>
    <col min="6581" max="6581" width="20.125" style="219" customWidth="1"/>
    <col min="6582" max="6582" width="9.625" style="219" customWidth="1"/>
    <col min="6583" max="6583" width="8.625" style="219" customWidth="1"/>
    <col min="6584" max="6584" width="8.875" style="219" customWidth="1"/>
    <col min="6585" max="6587" width="7.625" style="219" customWidth="1"/>
    <col min="6588" max="6588" width="8.125" style="219" customWidth="1"/>
    <col min="6589" max="6589" width="7.625" style="219" customWidth="1"/>
    <col min="6590" max="6590" width="9" style="219" customWidth="1"/>
    <col min="6591" max="6836" width="9" style="219"/>
    <col min="6837" max="6837" width="20.125" style="219" customWidth="1"/>
    <col min="6838" max="6838" width="9.625" style="219" customWidth="1"/>
    <col min="6839" max="6839" width="8.625" style="219" customWidth="1"/>
    <col min="6840" max="6840" width="8.875" style="219" customWidth="1"/>
    <col min="6841" max="6843" width="7.625" style="219" customWidth="1"/>
    <col min="6844" max="6844" width="8.125" style="219" customWidth="1"/>
    <col min="6845" max="6845" width="7.625" style="219" customWidth="1"/>
    <col min="6846" max="6846" width="9" style="219" customWidth="1"/>
    <col min="6847" max="7092" width="9" style="219"/>
    <col min="7093" max="7093" width="20.125" style="219" customWidth="1"/>
    <col min="7094" max="7094" width="9.625" style="219" customWidth="1"/>
    <col min="7095" max="7095" width="8.625" style="219" customWidth="1"/>
    <col min="7096" max="7096" width="8.875" style="219" customWidth="1"/>
    <col min="7097" max="7099" width="7.625" style="219" customWidth="1"/>
    <col min="7100" max="7100" width="8.125" style="219" customWidth="1"/>
    <col min="7101" max="7101" width="7.625" style="219" customWidth="1"/>
    <col min="7102" max="7102" width="9" style="219" customWidth="1"/>
    <col min="7103" max="7348" width="9" style="219"/>
    <col min="7349" max="7349" width="20.125" style="219" customWidth="1"/>
    <col min="7350" max="7350" width="9.625" style="219" customWidth="1"/>
    <col min="7351" max="7351" width="8.625" style="219" customWidth="1"/>
    <col min="7352" max="7352" width="8.875" style="219" customWidth="1"/>
    <col min="7353" max="7355" width="7.625" style="219" customWidth="1"/>
    <col min="7356" max="7356" width="8.125" style="219" customWidth="1"/>
    <col min="7357" max="7357" width="7.625" style="219" customWidth="1"/>
    <col min="7358" max="7358" width="9" style="219" customWidth="1"/>
    <col min="7359" max="7604" width="9" style="219"/>
    <col min="7605" max="7605" width="20.125" style="219" customWidth="1"/>
    <col min="7606" max="7606" width="9.625" style="219" customWidth="1"/>
    <col min="7607" max="7607" width="8.625" style="219" customWidth="1"/>
    <col min="7608" max="7608" width="8.875" style="219" customWidth="1"/>
    <col min="7609" max="7611" width="7.625" style="219" customWidth="1"/>
    <col min="7612" max="7612" width="8.125" style="219" customWidth="1"/>
    <col min="7613" max="7613" width="7.625" style="219" customWidth="1"/>
    <col min="7614" max="7614" width="9" style="219" customWidth="1"/>
    <col min="7615" max="7860" width="9" style="219"/>
    <col min="7861" max="7861" width="20.125" style="219" customWidth="1"/>
    <col min="7862" max="7862" width="9.625" style="219" customWidth="1"/>
    <col min="7863" max="7863" width="8.625" style="219" customWidth="1"/>
    <col min="7864" max="7864" width="8.875" style="219" customWidth="1"/>
    <col min="7865" max="7867" width="7.625" style="219" customWidth="1"/>
    <col min="7868" max="7868" width="8.125" style="219" customWidth="1"/>
    <col min="7869" max="7869" width="7.625" style="219" customWidth="1"/>
    <col min="7870" max="7870" width="9" style="219" customWidth="1"/>
    <col min="7871" max="8116" width="9" style="219"/>
    <col min="8117" max="8117" width="20.125" style="219" customWidth="1"/>
    <col min="8118" max="8118" width="9.625" style="219" customWidth="1"/>
    <col min="8119" max="8119" width="8.625" style="219" customWidth="1"/>
    <col min="8120" max="8120" width="8.875" style="219" customWidth="1"/>
    <col min="8121" max="8123" width="7.625" style="219" customWidth="1"/>
    <col min="8124" max="8124" width="8.125" style="219" customWidth="1"/>
    <col min="8125" max="8125" width="7.625" style="219" customWidth="1"/>
    <col min="8126" max="8126" width="9" style="219" customWidth="1"/>
    <col min="8127" max="8372" width="9" style="219"/>
    <col min="8373" max="8373" width="20.125" style="219" customWidth="1"/>
    <col min="8374" max="8374" width="9.625" style="219" customWidth="1"/>
    <col min="8375" max="8375" width="8.625" style="219" customWidth="1"/>
    <col min="8376" max="8376" width="8.875" style="219" customWidth="1"/>
    <col min="8377" max="8379" width="7.625" style="219" customWidth="1"/>
    <col min="8380" max="8380" width="8.125" style="219" customWidth="1"/>
    <col min="8381" max="8381" width="7.625" style="219" customWidth="1"/>
    <col min="8382" max="8382" width="9" style="219" customWidth="1"/>
    <col min="8383" max="8628" width="9" style="219"/>
    <col min="8629" max="8629" width="20.125" style="219" customWidth="1"/>
    <col min="8630" max="8630" width="9.625" style="219" customWidth="1"/>
    <col min="8631" max="8631" width="8.625" style="219" customWidth="1"/>
    <col min="8632" max="8632" width="8.875" style="219" customWidth="1"/>
    <col min="8633" max="8635" width="7.625" style="219" customWidth="1"/>
    <col min="8636" max="8636" width="8.125" style="219" customWidth="1"/>
    <col min="8637" max="8637" width="7.625" style="219" customWidth="1"/>
    <col min="8638" max="8638" width="9" style="219" customWidth="1"/>
    <col min="8639" max="8884" width="9" style="219"/>
    <col min="8885" max="8885" width="20.125" style="219" customWidth="1"/>
    <col min="8886" max="8886" width="9.625" style="219" customWidth="1"/>
    <col min="8887" max="8887" width="8.625" style="219" customWidth="1"/>
    <col min="8888" max="8888" width="8.875" style="219" customWidth="1"/>
    <col min="8889" max="8891" width="7.625" style="219" customWidth="1"/>
    <col min="8892" max="8892" width="8.125" style="219" customWidth="1"/>
    <col min="8893" max="8893" width="7.625" style="219" customWidth="1"/>
    <col min="8894" max="8894" width="9" style="219" customWidth="1"/>
    <col min="8895" max="9140" width="9" style="219"/>
    <col min="9141" max="9141" width="20.125" style="219" customWidth="1"/>
    <col min="9142" max="9142" width="9.625" style="219" customWidth="1"/>
    <col min="9143" max="9143" width="8.625" style="219" customWidth="1"/>
    <col min="9144" max="9144" width="8.875" style="219" customWidth="1"/>
    <col min="9145" max="9147" width="7.625" style="219" customWidth="1"/>
    <col min="9148" max="9148" width="8.125" style="219" customWidth="1"/>
    <col min="9149" max="9149" width="7.625" style="219" customWidth="1"/>
    <col min="9150" max="9150" width="9" style="219" customWidth="1"/>
    <col min="9151" max="9396" width="9" style="219"/>
    <col min="9397" max="9397" width="20.125" style="219" customWidth="1"/>
    <col min="9398" max="9398" width="9.625" style="219" customWidth="1"/>
    <col min="9399" max="9399" width="8.625" style="219" customWidth="1"/>
    <col min="9400" max="9400" width="8.875" style="219" customWidth="1"/>
    <col min="9401" max="9403" width="7.625" style="219" customWidth="1"/>
    <col min="9404" max="9404" width="8.125" style="219" customWidth="1"/>
    <col min="9405" max="9405" width="7.625" style="219" customWidth="1"/>
    <col min="9406" max="9406" width="9" style="219" customWidth="1"/>
    <col min="9407" max="9652" width="9" style="219"/>
    <col min="9653" max="9653" width="20.125" style="219" customWidth="1"/>
    <col min="9654" max="9654" width="9.625" style="219" customWidth="1"/>
    <col min="9655" max="9655" width="8.625" style="219" customWidth="1"/>
    <col min="9656" max="9656" width="8.875" style="219" customWidth="1"/>
    <col min="9657" max="9659" width="7.625" style="219" customWidth="1"/>
    <col min="9660" max="9660" width="8.125" style="219" customWidth="1"/>
    <col min="9661" max="9661" width="7.625" style="219" customWidth="1"/>
    <col min="9662" max="9662" width="9" style="219" customWidth="1"/>
    <col min="9663" max="9908" width="9" style="219"/>
    <col min="9909" max="9909" width="20.125" style="219" customWidth="1"/>
    <col min="9910" max="9910" width="9.625" style="219" customWidth="1"/>
    <col min="9911" max="9911" width="8.625" style="219" customWidth="1"/>
    <col min="9912" max="9912" width="8.875" style="219" customWidth="1"/>
    <col min="9913" max="9915" width="7.625" style="219" customWidth="1"/>
    <col min="9916" max="9916" width="8.125" style="219" customWidth="1"/>
    <col min="9917" max="9917" width="7.625" style="219" customWidth="1"/>
    <col min="9918" max="9918" width="9" style="219" customWidth="1"/>
    <col min="9919" max="10164" width="9" style="219"/>
    <col min="10165" max="10165" width="20.125" style="219" customWidth="1"/>
    <col min="10166" max="10166" width="9.625" style="219" customWidth="1"/>
    <col min="10167" max="10167" width="8.625" style="219" customWidth="1"/>
    <col min="10168" max="10168" width="8.875" style="219" customWidth="1"/>
    <col min="10169" max="10171" width="7.625" style="219" customWidth="1"/>
    <col min="10172" max="10172" width="8.125" style="219" customWidth="1"/>
    <col min="10173" max="10173" width="7.625" style="219" customWidth="1"/>
    <col min="10174" max="10174" width="9" style="219" customWidth="1"/>
    <col min="10175" max="10420" width="9" style="219"/>
    <col min="10421" max="10421" width="20.125" style="219" customWidth="1"/>
    <col min="10422" max="10422" width="9.625" style="219" customWidth="1"/>
    <col min="10423" max="10423" width="8.625" style="219" customWidth="1"/>
    <col min="10424" max="10424" width="8.875" style="219" customWidth="1"/>
    <col min="10425" max="10427" width="7.625" style="219" customWidth="1"/>
    <col min="10428" max="10428" width="8.125" style="219" customWidth="1"/>
    <col min="10429" max="10429" width="7.625" style="219" customWidth="1"/>
    <col min="10430" max="10430" width="9" style="219" customWidth="1"/>
    <col min="10431" max="10676" width="9" style="219"/>
    <col min="10677" max="10677" width="20.125" style="219" customWidth="1"/>
    <col min="10678" max="10678" width="9.625" style="219" customWidth="1"/>
    <col min="10679" max="10679" width="8.625" style="219" customWidth="1"/>
    <col min="10680" max="10680" width="8.875" style="219" customWidth="1"/>
    <col min="10681" max="10683" width="7.625" style="219" customWidth="1"/>
    <col min="10684" max="10684" width="8.125" style="219" customWidth="1"/>
    <col min="10685" max="10685" width="7.625" style="219" customWidth="1"/>
    <col min="10686" max="10686" width="9" style="219" customWidth="1"/>
    <col min="10687" max="10932" width="9" style="219"/>
    <col min="10933" max="10933" width="20.125" style="219" customWidth="1"/>
    <col min="10934" max="10934" width="9.625" style="219" customWidth="1"/>
    <col min="10935" max="10935" width="8.625" style="219" customWidth="1"/>
    <col min="10936" max="10936" width="8.875" style="219" customWidth="1"/>
    <col min="10937" max="10939" width="7.625" style="219" customWidth="1"/>
    <col min="10940" max="10940" width="8.125" style="219" customWidth="1"/>
    <col min="10941" max="10941" width="7.625" style="219" customWidth="1"/>
    <col min="10942" max="10942" width="9" style="219" customWidth="1"/>
    <col min="10943" max="11188" width="9" style="219"/>
    <col min="11189" max="11189" width="20.125" style="219" customWidth="1"/>
    <col min="11190" max="11190" width="9.625" style="219" customWidth="1"/>
    <col min="11191" max="11191" width="8.625" style="219" customWidth="1"/>
    <col min="11192" max="11192" width="8.875" style="219" customWidth="1"/>
    <col min="11193" max="11195" width="7.625" style="219" customWidth="1"/>
    <col min="11196" max="11196" width="8.125" style="219" customWidth="1"/>
    <col min="11197" max="11197" width="7.625" style="219" customWidth="1"/>
    <col min="11198" max="11198" width="9" style="219" customWidth="1"/>
    <col min="11199" max="11444" width="9" style="219"/>
    <col min="11445" max="11445" width="20.125" style="219" customWidth="1"/>
    <col min="11446" max="11446" width="9.625" style="219" customWidth="1"/>
    <col min="11447" max="11447" width="8.625" style="219" customWidth="1"/>
    <col min="11448" max="11448" width="8.875" style="219" customWidth="1"/>
    <col min="11449" max="11451" width="7.625" style="219" customWidth="1"/>
    <col min="11452" max="11452" width="8.125" style="219" customWidth="1"/>
    <col min="11453" max="11453" width="7.625" style="219" customWidth="1"/>
    <col min="11454" max="11454" width="9" style="219" customWidth="1"/>
    <col min="11455" max="11700" width="9" style="219"/>
    <col min="11701" max="11701" width="20.125" style="219" customWidth="1"/>
    <col min="11702" max="11702" width="9.625" style="219" customWidth="1"/>
    <col min="11703" max="11703" width="8.625" style="219" customWidth="1"/>
    <col min="11704" max="11704" width="8.875" style="219" customWidth="1"/>
    <col min="11705" max="11707" width="7.625" style="219" customWidth="1"/>
    <col min="11708" max="11708" width="8.125" style="219" customWidth="1"/>
    <col min="11709" max="11709" width="7.625" style="219" customWidth="1"/>
    <col min="11710" max="11710" width="9" style="219" customWidth="1"/>
    <col min="11711" max="11956" width="9" style="219"/>
    <col min="11957" max="11957" width="20.125" style="219" customWidth="1"/>
    <col min="11958" max="11958" width="9.625" style="219" customWidth="1"/>
    <col min="11959" max="11959" width="8.625" style="219" customWidth="1"/>
    <col min="11960" max="11960" width="8.875" style="219" customWidth="1"/>
    <col min="11961" max="11963" width="7.625" style="219" customWidth="1"/>
    <col min="11964" max="11964" width="8.125" style="219" customWidth="1"/>
    <col min="11965" max="11965" width="7.625" style="219" customWidth="1"/>
    <col min="11966" max="11966" width="9" style="219" customWidth="1"/>
    <col min="11967" max="12212" width="9" style="219"/>
    <col min="12213" max="12213" width="20.125" style="219" customWidth="1"/>
    <col min="12214" max="12214" width="9.625" style="219" customWidth="1"/>
    <col min="12215" max="12215" width="8.625" style="219" customWidth="1"/>
    <col min="12216" max="12216" width="8.875" style="219" customWidth="1"/>
    <col min="12217" max="12219" width="7.625" style="219" customWidth="1"/>
    <col min="12220" max="12220" width="8.125" style="219" customWidth="1"/>
    <col min="12221" max="12221" width="7.625" style="219" customWidth="1"/>
    <col min="12222" max="12222" width="9" style="219" customWidth="1"/>
    <col min="12223" max="12468" width="9" style="219"/>
    <col min="12469" max="12469" width="20.125" style="219" customWidth="1"/>
    <col min="12470" max="12470" width="9.625" style="219" customWidth="1"/>
    <col min="12471" max="12471" width="8.625" style="219" customWidth="1"/>
    <col min="12472" max="12472" width="8.875" style="219" customWidth="1"/>
    <col min="12473" max="12475" width="7.625" style="219" customWidth="1"/>
    <col min="12476" max="12476" width="8.125" style="219" customWidth="1"/>
    <col min="12477" max="12477" width="7.625" style="219" customWidth="1"/>
    <col min="12478" max="12478" width="9" style="219" customWidth="1"/>
    <col min="12479" max="12724" width="9" style="219"/>
    <col min="12725" max="12725" width="20.125" style="219" customWidth="1"/>
    <col min="12726" max="12726" width="9.625" style="219" customWidth="1"/>
    <col min="12727" max="12727" width="8.625" style="219" customWidth="1"/>
    <col min="12728" max="12728" width="8.875" style="219" customWidth="1"/>
    <col min="12729" max="12731" width="7.625" style="219" customWidth="1"/>
    <col min="12732" max="12732" width="8.125" style="219" customWidth="1"/>
    <col min="12733" max="12733" width="7.625" style="219" customWidth="1"/>
    <col min="12734" max="12734" width="9" style="219" customWidth="1"/>
    <col min="12735" max="12980" width="9" style="219"/>
    <col min="12981" max="12981" width="20.125" style="219" customWidth="1"/>
    <col min="12982" max="12982" width="9.625" style="219" customWidth="1"/>
    <col min="12983" max="12983" width="8.625" style="219" customWidth="1"/>
    <col min="12984" max="12984" width="8.875" style="219" customWidth="1"/>
    <col min="12985" max="12987" width="7.625" style="219" customWidth="1"/>
    <col min="12988" max="12988" width="8.125" style="219" customWidth="1"/>
    <col min="12989" max="12989" width="7.625" style="219" customWidth="1"/>
    <col min="12990" max="12990" width="9" style="219" customWidth="1"/>
    <col min="12991" max="13236" width="9" style="219"/>
    <col min="13237" max="13237" width="20.125" style="219" customWidth="1"/>
    <col min="13238" max="13238" width="9.625" style="219" customWidth="1"/>
    <col min="13239" max="13239" width="8.625" style="219" customWidth="1"/>
    <col min="13240" max="13240" width="8.875" style="219" customWidth="1"/>
    <col min="13241" max="13243" width="7.625" style="219" customWidth="1"/>
    <col min="13244" max="13244" width="8.125" style="219" customWidth="1"/>
    <col min="13245" max="13245" width="7.625" style="219" customWidth="1"/>
    <col min="13246" max="13246" width="9" style="219" customWidth="1"/>
    <col min="13247" max="13492" width="9" style="219"/>
    <col min="13493" max="13493" width="20.125" style="219" customWidth="1"/>
    <col min="13494" max="13494" width="9.625" style="219" customWidth="1"/>
    <col min="13495" max="13495" width="8.625" style="219" customWidth="1"/>
    <col min="13496" max="13496" width="8.875" style="219" customWidth="1"/>
    <col min="13497" max="13499" width="7.625" style="219" customWidth="1"/>
    <col min="13500" max="13500" width="8.125" style="219" customWidth="1"/>
    <col min="13501" max="13501" width="7.625" style="219" customWidth="1"/>
    <col min="13502" max="13502" width="9" style="219" customWidth="1"/>
    <col min="13503" max="13748" width="9" style="219"/>
    <col min="13749" max="13749" width="20.125" style="219" customWidth="1"/>
    <col min="13750" max="13750" width="9.625" style="219" customWidth="1"/>
    <col min="13751" max="13751" width="8.625" style="219" customWidth="1"/>
    <col min="13752" max="13752" width="8.875" style="219" customWidth="1"/>
    <col min="13753" max="13755" width="7.625" style="219" customWidth="1"/>
    <col min="13756" max="13756" width="8.125" style="219" customWidth="1"/>
    <col min="13757" max="13757" width="7.625" style="219" customWidth="1"/>
    <col min="13758" max="13758" width="9" style="219" customWidth="1"/>
    <col min="13759" max="14004" width="9" style="219"/>
    <col min="14005" max="14005" width="20.125" style="219" customWidth="1"/>
    <col min="14006" max="14006" width="9.625" style="219" customWidth="1"/>
    <col min="14007" max="14007" width="8.625" style="219" customWidth="1"/>
    <col min="14008" max="14008" width="8.875" style="219" customWidth="1"/>
    <col min="14009" max="14011" width="7.625" style="219" customWidth="1"/>
    <col min="14012" max="14012" width="8.125" style="219" customWidth="1"/>
    <col min="14013" max="14013" width="7.625" style="219" customWidth="1"/>
    <col min="14014" max="14014" width="9" style="219" customWidth="1"/>
    <col min="14015" max="14260" width="9" style="219"/>
    <col min="14261" max="14261" width="20.125" style="219" customWidth="1"/>
    <col min="14262" max="14262" width="9.625" style="219" customWidth="1"/>
    <col min="14263" max="14263" width="8.625" style="219" customWidth="1"/>
    <col min="14264" max="14264" width="8.875" style="219" customWidth="1"/>
    <col min="14265" max="14267" width="7.625" style="219" customWidth="1"/>
    <col min="14268" max="14268" width="8.125" style="219" customWidth="1"/>
    <col min="14269" max="14269" width="7.625" style="219" customWidth="1"/>
    <col min="14270" max="14270" width="9" style="219" customWidth="1"/>
    <col min="14271" max="14516" width="9" style="219"/>
    <col min="14517" max="14517" width="20.125" style="219" customWidth="1"/>
    <col min="14518" max="14518" width="9.625" style="219" customWidth="1"/>
    <col min="14519" max="14519" width="8.625" style="219" customWidth="1"/>
    <col min="14520" max="14520" width="8.875" style="219" customWidth="1"/>
    <col min="14521" max="14523" width="7.625" style="219" customWidth="1"/>
    <col min="14524" max="14524" width="8.125" style="219" customWidth="1"/>
    <col min="14525" max="14525" width="7.625" style="219" customWidth="1"/>
    <col min="14526" max="14526" width="9" style="219" customWidth="1"/>
    <col min="14527" max="14772" width="9" style="219"/>
    <col min="14773" max="14773" width="20.125" style="219" customWidth="1"/>
    <col min="14774" max="14774" width="9.625" style="219" customWidth="1"/>
    <col min="14775" max="14775" width="8.625" style="219" customWidth="1"/>
    <col min="14776" max="14776" width="8.875" style="219" customWidth="1"/>
    <col min="14777" max="14779" width="7.625" style="219" customWidth="1"/>
    <col min="14780" max="14780" width="8.125" style="219" customWidth="1"/>
    <col min="14781" max="14781" width="7.625" style="219" customWidth="1"/>
    <col min="14782" max="14782" width="9" style="219" customWidth="1"/>
    <col min="14783" max="15028" width="9" style="219"/>
    <col min="15029" max="15029" width="20.125" style="219" customWidth="1"/>
    <col min="15030" max="15030" width="9.625" style="219" customWidth="1"/>
    <col min="15031" max="15031" width="8.625" style="219" customWidth="1"/>
    <col min="15032" max="15032" width="8.875" style="219" customWidth="1"/>
    <col min="15033" max="15035" width="7.625" style="219" customWidth="1"/>
    <col min="15036" max="15036" width="8.125" style="219" customWidth="1"/>
    <col min="15037" max="15037" width="7.625" style="219" customWidth="1"/>
    <col min="15038" max="15038" width="9" style="219" customWidth="1"/>
    <col min="15039" max="15284" width="9" style="219"/>
    <col min="15285" max="15285" width="20.125" style="219" customWidth="1"/>
    <col min="15286" max="15286" width="9.625" style="219" customWidth="1"/>
    <col min="15287" max="15287" width="8.625" style="219" customWidth="1"/>
    <col min="15288" max="15288" width="8.875" style="219" customWidth="1"/>
    <col min="15289" max="15291" width="7.625" style="219" customWidth="1"/>
    <col min="15292" max="15292" width="8.125" style="219" customWidth="1"/>
    <col min="15293" max="15293" width="7.625" style="219" customWidth="1"/>
    <col min="15294" max="15294" width="9" style="219" customWidth="1"/>
    <col min="15295" max="15540" width="9" style="219"/>
    <col min="15541" max="15541" width="20.125" style="219" customWidth="1"/>
    <col min="15542" max="15542" width="9.625" style="219" customWidth="1"/>
    <col min="15543" max="15543" width="8.625" style="219" customWidth="1"/>
    <col min="15544" max="15544" width="8.875" style="219" customWidth="1"/>
    <col min="15545" max="15547" width="7.625" style="219" customWidth="1"/>
    <col min="15548" max="15548" width="8.125" style="219" customWidth="1"/>
    <col min="15549" max="15549" width="7.625" style="219" customWidth="1"/>
    <col min="15550" max="15550" width="9" style="219" customWidth="1"/>
    <col min="15551" max="15796" width="9" style="219"/>
    <col min="15797" max="15797" width="20.125" style="219" customWidth="1"/>
    <col min="15798" max="15798" width="9.625" style="219" customWidth="1"/>
    <col min="15799" max="15799" width="8.625" style="219" customWidth="1"/>
    <col min="15800" max="15800" width="8.875" style="219" customWidth="1"/>
    <col min="15801" max="15803" width="7.625" style="219" customWidth="1"/>
    <col min="15804" max="15804" width="8.125" style="219" customWidth="1"/>
    <col min="15805" max="15805" width="7.625" style="219" customWidth="1"/>
    <col min="15806" max="15806" width="9" style="219" customWidth="1"/>
    <col min="15807" max="16052" width="9" style="219"/>
    <col min="16053" max="16053" width="20.125" style="219" customWidth="1"/>
    <col min="16054" max="16054" width="9.625" style="219" customWidth="1"/>
    <col min="16055" max="16055" width="8.625" style="219" customWidth="1"/>
    <col min="16056" max="16056" width="8.875" style="219" customWidth="1"/>
    <col min="16057" max="16059" width="7.625" style="219" customWidth="1"/>
    <col min="16060" max="16060" width="8.125" style="219" customWidth="1"/>
    <col min="16061" max="16061" width="7.625" style="219" customWidth="1"/>
    <col min="16062" max="16062" width="9" style="219" customWidth="1"/>
    <col min="16063" max="16384" width="9" style="219"/>
  </cols>
  <sheetData>
    <row r="1" ht="14.25" spans="1:1">
      <c r="A1" s="220" t="s">
        <v>535</v>
      </c>
    </row>
    <row r="2" ht="32.45" customHeight="1" spans="1:4">
      <c r="A2" s="221" t="s">
        <v>536</v>
      </c>
      <c r="B2" s="221"/>
      <c r="C2" s="221"/>
      <c r="D2" s="221"/>
    </row>
    <row r="3" ht="23.45" customHeight="1" spans="4:4">
      <c r="D3" s="222" t="s">
        <v>63</v>
      </c>
    </row>
    <row r="4" ht="27" spans="1:4">
      <c r="A4" s="223" t="s">
        <v>537</v>
      </c>
      <c r="B4" s="149" t="s">
        <v>65</v>
      </c>
      <c r="C4" s="20" t="s">
        <v>66</v>
      </c>
      <c r="D4" s="20" t="s">
        <v>67</v>
      </c>
    </row>
    <row r="5" ht="18" customHeight="1" spans="1:4">
      <c r="A5" s="223" t="s">
        <v>538</v>
      </c>
      <c r="B5" s="224">
        <f>SUM(B6:B20)</f>
        <v>341727</v>
      </c>
      <c r="C5" s="224">
        <f>SUM(C6:C20)</f>
        <v>277344</v>
      </c>
      <c r="D5" s="212">
        <f t="shared" ref="D5:D20" si="0">B5/C5</f>
        <v>1.2321</v>
      </c>
    </row>
    <row r="6" ht="18" customHeight="1" spans="1:4">
      <c r="A6" s="225" t="s">
        <v>539</v>
      </c>
      <c r="B6" s="226">
        <v>31072</v>
      </c>
      <c r="C6" s="226">
        <v>36513</v>
      </c>
      <c r="D6" s="217">
        <f t="shared" si="0"/>
        <v>0.851</v>
      </c>
    </row>
    <row r="7" ht="18" customHeight="1" spans="1:4">
      <c r="A7" s="225" t="s">
        <v>540</v>
      </c>
      <c r="B7" s="226">
        <v>34588</v>
      </c>
      <c r="C7" s="226">
        <v>29766</v>
      </c>
      <c r="D7" s="217">
        <f t="shared" si="0"/>
        <v>1.162</v>
      </c>
    </row>
    <row r="8" ht="18" customHeight="1" spans="1:4">
      <c r="A8" s="225" t="s">
        <v>541</v>
      </c>
      <c r="B8" s="226">
        <v>20431</v>
      </c>
      <c r="C8" s="226">
        <v>15926</v>
      </c>
      <c r="D8" s="217">
        <f t="shared" si="0"/>
        <v>1.2829</v>
      </c>
    </row>
    <row r="9" ht="18" customHeight="1" spans="1:4">
      <c r="A9" s="225" t="s">
        <v>542</v>
      </c>
      <c r="B9" s="226">
        <v>10148</v>
      </c>
      <c r="C9" s="226">
        <v>3167</v>
      </c>
      <c r="D9" s="217"/>
    </row>
    <row r="10" ht="18" customHeight="1" spans="1:4">
      <c r="A10" s="225" t="s">
        <v>543</v>
      </c>
      <c r="B10" s="226">
        <v>115313</v>
      </c>
      <c r="C10" s="226">
        <v>112180</v>
      </c>
      <c r="D10" s="217">
        <f t="shared" si="0"/>
        <v>1.0279</v>
      </c>
    </row>
    <row r="11" ht="18" customHeight="1" spans="1:4">
      <c r="A11" s="225" t="s">
        <v>544</v>
      </c>
      <c r="B11" s="226">
        <v>706</v>
      </c>
      <c r="C11" s="226">
        <v>813</v>
      </c>
      <c r="D11" s="217">
        <f t="shared" si="0"/>
        <v>0.8684</v>
      </c>
    </row>
    <row r="12" ht="18" customHeight="1" spans="1:4">
      <c r="A12" s="225" t="s">
        <v>545</v>
      </c>
      <c r="B12" s="226">
        <v>18302</v>
      </c>
      <c r="C12" s="226">
        <v>972</v>
      </c>
      <c r="D12" s="217">
        <f t="shared" si="0"/>
        <v>18.8292</v>
      </c>
    </row>
    <row r="13" ht="18" customHeight="1" spans="1:4">
      <c r="A13" s="225" t="s">
        <v>546</v>
      </c>
      <c r="B13" s="226">
        <v>0</v>
      </c>
      <c r="C13" s="226">
        <v>0</v>
      </c>
      <c r="D13" s="217"/>
    </row>
    <row r="14" ht="18" customHeight="1" spans="1:4">
      <c r="A14" s="225" t="s">
        <v>547</v>
      </c>
      <c r="B14" s="226">
        <v>34785</v>
      </c>
      <c r="C14" s="226">
        <v>35469</v>
      </c>
      <c r="D14" s="217">
        <f t="shared" si="0"/>
        <v>0.9807</v>
      </c>
    </row>
    <row r="15" ht="18" customHeight="1" spans="1:4">
      <c r="A15" s="225" t="s">
        <v>548</v>
      </c>
      <c r="B15" s="226">
        <v>32522</v>
      </c>
      <c r="C15" s="226">
        <v>17428</v>
      </c>
      <c r="D15" s="217">
        <f t="shared" si="0"/>
        <v>1.8661</v>
      </c>
    </row>
    <row r="16" ht="18" customHeight="1" spans="1:4">
      <c r="A16" s="225" t="s">
        <v>549</v>
      </c>
      <c r="B16" s="226">
        <v>13183</v>
      </c>
      <c r="C16" s="226">
        <v>13884</v>
      </c>
      <c r="D16" s="217">
        <f t="shared" si="0"/>
        <v>0.9495</v>
      </c>
    </row>
    <row r="17" ht="18" customHeight="1" spans="1:4">
      <c r="A17" s="225" t="s">
        <v>550</v>
      </c>
      <c r="B17" s="226">
        <v>2832</v>
      </c>
      <c r="C17" s="226">
        <v>1457</v>
      </c>
      <c r="D17" s="217">
        <f t="shared" si="0"/>
        <v>1.9437</v>
      </c>
    </row>
    <row r="18" ht="18" customHeight="1" spans="1:4">
      <c r="A18" s="225" t="s">
        <v>551</v>
      </c>
      <c r="B18" s="226"/>
      <c r="C18" s="226"/>
      <c r="D18" s="217"/>
    </row>
    <row r="19" ht="18" customHeight="1" spans="1:4">
      <c r="A19" s="225" t="s">
        <v>552</v>
      </c>
      <c r="B19" s="226">
        <v>3680</v>
      </c>
      <c r="C19" s="226">
        <v>3755</v>
      </c>
      <c r="D19" s="217">
        <f t="shared" si="0"/>
        <v>0.98</v>
      </c>
    </row>
    <row r="20" ht="18" customHeight="1" spans="1:4">
      <c r="A20" s="225" t="s">
        <v>553</v>
      </c>
      <c r="B20" s="226">
        <v>24165</v>
      </c>
      <c r="C20" s="226">
        <v>6014</v>
      </c>
      <c r="D20" s="217">
        <f t="shared" si="0"/>
        <v>4.0181</v>
      </c>
    </row>
    <row r="22" spans="2:4">
      <c r="B22" s="227"/>
      <c r="C22" s="227"/>
      <c r="D22" s="227"/>
    </row>
    <row r="23" spans="2:4">
      <c r="B23" s="227"/>
      <c r="C23" s="227"/>
      <c r="D23" s="22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33"/>
  <sheetViews>
    <sheetView showZeros="0" topLeftCell="A49" workbookViewId="0">
      <selection activeCell="G29" sqref="G29"/>
    </sheetView>
  </sheetViews>
  <sheetFormatPr defaultColWidth="9" defaultRowHeight="11.25" outlineLevelCol="3"/>
  <cols>
    <col min="1" max="1" width="35.625" style="202" customWidth="1"/>
    <col min="2" max="2" width="11.875" style="203" customWidth="1"/>
    <col min="3" max="3" width="12.125" style="202" customWidth="1"/>
    <col min="4" max="4" width="13.7" style="202" customWidth="1"/>
    <col min="5" max="16384" width="9" style="202"/>
  </cols>
  <sheetData>
    <row r="1" ht="18.6" customHeight="1" spans="1:1">
      <c r="A1" s="204" t="s">
        <v>554</v>
      </c>
    </row>
    <row r="2" ht="27" customHeight="1" spans="1:4">
      <c r="A2" s="205" t="s">
        <v>555</v>
      </c>
      <c r="B2" s="206"/>
      <c r="C2" s="205"/>
      <c r="D2" s="205"/>
    </row>
    <row r="3" ht="12" spans="1:4">
      <c r="A3" s="207"/>
      <c r="D3" s="208" t="s">
        <v>63</v>
      </c>
    </row>
    <row r="4" ht="40.5" spans="1:4">
      <c r="A4" s="209" t="s">
        <v>537</v>
      </c>
      <c r="B4" s="210" t="s">
        <v>65</v>
      </c>
      <c r="C4" s="164" t="s">
        <v>66</v>
      </c>
      <c r="D4" s="20" t="s">
        <v>67</v>
      </c>
    </row>
    <row r="5" ht="13.5" spans="1:4">
      <c r="A5" s="209" t="s">
        <v>556</v>
      </c>
      <c r="B5" s="211">
        <f>B6+B11+B22+B37+B41+B51</f>
        <v>153703</v>
      </c>
      <c r="C5" s="211">
        <f>C6+C11+C22+C37+C41+C51</f>
        <v>153639</v>
      </c>
      <c r="D5" s="212">
        <f t="shared" ref="D5:D7" si="0">B5/C5</f>
        <v>1.0004</v>
      </c>
    </row>
    <row r="6" s="201" customFormat="1" ht="13.5" spans="1:4">
      <c r="A6" s="213" t="s">
        <v>539</v>
      </c>
      <c r="B6" s="214">
        <f>SUM(B7:B10)</f>
        <v>31071</v>
      </c>
      <c r="C6" s="214">
        <f>SUM(C7:C10)</f>
        <v>36514</v>
      </c>
      <c r="D6" s="212">
        <f t="shared" si="0"/>
        <v>0.8509</v>
      </c>
    </row>
    <row r="7" ht="13.5" spans="1:4">
      <c r="A7" s="215" t="s">
        <v>557</v>
      </c>
      <c r="B7" s="216">
        <v>15097</v>
      </c>
      <c r="C7" s="216">
        <v>19093</v>
      </c>
      <c r="D7" s="217">
        <f t="shared" si="0"/>
        <v>0.7907</v>
      </c>
    </row>
    <row r="8" ht="13.5" spans="1:4">
      <c r="A8" s="215" t="s">
        <v>558</v>
      </c>
      <c r="B8" s="216">
        <v>6713</v>
      </c>
      <c r="C8" s="216">
        <v>5935</v>
      </c>
      <c r="D8" s="217">
        <f t="shared" ref="D8:D19" si="1">B8/C8</f>
        <v>1.1311</v>
      </c>
    </row>
    <row r="9" ht="13.5" spans="1:4">
      <c r="A9" s="215" t="s">
        <v>559</v>
      </c>
      <c r="B9" s="216">
        <v>1304</v>
      </c>
      <c r="C9" s="216">
        <v>1391</v>
      </c>
      <c r="D9" s="217">
        <f t="shared" si="1"/>
        <v>0.9375</v>
      </c>
    </row>
    <row r="10" ht="13.5" spans="1:4">
      <c r="A10" s="215" t="s">
        <v>560</v>
      </c>
      <c r="B10" s="216">
        <v>7957</v>
      </c>
      <c r="C10" s="216">
        <v>10095</v>
      </c>
      <c r="D10" s="217">
        <f t="shared" si="1"/>
        <v>0.7882</v>
      </c>
    </row>
    <row r="11" s="201" customFormat="1" ht="13.5" spans="1:4">
      <c r="A11" s="213" t="s">
        <v>540</v>
      </c>
      <c r="B11" s="214">
        <f>SUM(B12:B21)</f>
        <v>6259</v>
      </c>
      <c r="C11" s="214">
        <f>SUM(C12:C21)</f>
        <v>4579</v>
      </c>
      <c r="D11" s="212">
        <f t="shared" si="1"/>
        <v>1.3669</v>
      </c>
    </row>
    <row r="12" ht="13.5" spans="1:4">
      <c r="A12" s="215" t="s">
        <v>561</v>
      </c>
      <c r="B12" s="216">
        <v>3982</v>
      </c>
      <c r="C12" s="216">
        <v>2880</v>
      </c>
      <c r="D12" s="217">
        <f t="shared" si="1"/>
        <v>1.3826</v>
      </c>
    </row>
    <row r="13" ht="13.5" spans="1:4">
      <c r="A13" s="215" t="s">
        <v>562</v>
      </c>
      <c r="B13" s="216">
        <v>70</v>
      </c>
      <c r="C13" s="216">
        <v>7</v>
      </c>
      <c r="D13" s="217">
        <f t="shared" si="1"/>
        <v>10</v>
      </c>
    </row>
    <row r="14" ht="13.5" spans="1:4">
      <c r="A14" s="215" t="s">
        <v>563</v>
      </c>
      <c r="B14" s="216">
        <v>12</v>
      </c>
      <c r="C14" s="216">
        <v>6</v>
      </c>
      <c r="D14" s="217">
        <f t="shared" si="1"/>
        <v>2</v>
      </c>
    </row>
    <row r="15" ht="13.5" spans="1:4">
      <c r="A15" s="215" t="s">
        <v>564</v>
      </c>
      <c r="B15" s="216">
        <v>33</v>
      </c>
      <c r="C15" s="216">
        <v>110</v>
      </c>
      <c r="D15" s="217">
        <f t="shared" si="1"/>
        <v>0.3</v>
      </c>
    </row>
    <row r="16" ht="13.5" spans="1:4">
      <c r="A16" s="215" t="s">
        <v>565</v>
      </c>
      <c r="B16" s="216">
        <v>477</v>
      </c>
      <c r="C16" s="216">
        <v>383</v>
      </c>
      <c r="D16" s="217">
        <f t="shared" si="1"/>
        <v>1.2454</v>
      </c>
    </row>
    <row r="17" ht="13.5" spans="1:4">
      <c r="A17" s="215" t="s">
        <v>566</v>
      </c>
      <c r="B17" s="216">
        <v>286</v>
      </c>
      <c r="C17" s="216">
        <v>172</v>
      </c>
      <c r="D17" s="217">
        <f t="shared" si="1"/>
        <v>1.6628</v>
      </c>
    </row>
    <row r="18" ht="13.5" spans="1:4">
      <c r="A18" s="215" t="s">
        <v>567</v>
      </c>
      <c r="B18" s="216">
        <v>11</v>
      </c>
      <c r="C18" s="216"/>
      <c r="D18" s="217" t="e">
        <f t="shared" si="1"/>
        <v>#DIV/0!</v>
      </c>
    </row>
    <row r="19" ht="13.5" spans="1:4">
      <c r="A19" s="215" t="s">
        <v>568</v>
      </c>
      <c r="B19" s="216">
        <v>304</v>
      </c>
      <c r="C19" s="216">
        <v>41</v>
      </c>
      <c r="D19" s="217">
        <f t="shared" si="1"/>
        <v>7.4146</v>
      </c>
    </row>
    <row r="20" ht="13.5" spans="1:4">
      <c r="A20" s="215" t="s">
        <v>569</v>
      </c>
      <c r="B20" s="216">
        <v>411</v>
      </c>
      <c r="C20" s="216"/>
      <c r="D20" s="217"/>
    </row>
    <row r="21" ht="13.5" spans="1:4">
      <c r="A21" s="215" t="s">
        <v>570</v>
      </c>
      <c r="B21" s="216">
        <v>673</v>
      </c>
      <c r="C21" s="216">
        <v>980</v>
      </c>
      <c r="D21" s="217">
        <f t="shared" ref="D21:D25" si="2">B21/C21</f>
        <v>0.6867</v>
      </c>
    </row>
    <row r="22" s="201" customFormat="1" ht="13.5" spans="1:4">
      <c r="A22" s="213" t="s">
        <v>541</v>
      </c>
      <c r="B22" s="214">
        <f>SUM(B23:B29)</f>
        <v>304</v>
      </c>
      <c r="C22" s="214">
        <f>SUM(C23:C29)</f>
        <v>256</v>
      </c>
      <c r="D22" s="212">
        <f t="shared" si="2"/>
        <v>1.1875</v>
      </c>
    </row>
    <row r="23" ht="13.5" spans="1:4">
      <c r="A23" s="215" t="s">
        <v>571</v>
      </c>
      <c r="B23" s="216"/>
      <c r="C23" s="216"/>
      <c r="D23" s="217"/>
    </row>
    <row r="24" ht="13.5" spans="1:4">
      <c r="A24" s="215" t="s">
        <v>572</v>
      </c>
      <c r="B24" s="216"/>
      <c r="C24" s="216"/>
      <c r="D24" s="217"/>
    </row>
    <row r="25" ht="13.5" spans="1:4">
      <c r="A25" s="215" t="s">
        <v>573</v>
      </c>
      <c r="B25" s="216">
        <v>60</v>
      </c>
      <c r="C25" s="216">
        <v>20</v>
      </c>
      <c r="D25" s="217"/>
    </row>
    <row r="26" ht="13.5" spans="1:4">
      <c r="A26" s="215" t="s">
        <v>574</v>
      </c>
      <c r="B26" s="216"/>
      <c r="C26" s="216"/>
      <c r="D26" s="217"/>
    </row>
    <row r="27" ht="13.5" spans="1:4">
      <c r="A27" s="215" t="s">
        <v>575</v>
      </c>
      <c r="B27" s="216">
        <v>226</v>
      </c>
      <c r="C27" s="216">
        <v>236</v>
      </c>
      <c r="D27" s="217">
        <f>B27/C27</f>
        <v>0.9576</v>
      </c>
    </row>
    <row r="28" ht="13.5" spans="1:4">
      <c r="A28" s="215" t="s">
        <v>576</v>
      </c>
      <c r="B28" s="216"/>
      <c r="C28" s="216"/>
      <c r="D28" s="217"/>
    </row>
    <row r="29" ht="13.5" spans="1:4">
      <c r="A29" s="215" t="s">
        <v>577</v>
      </c>
      <c r="B29" s="216">
        <v>18</v>
      </c>
      <c r="C29" s="216"/>
      <c r="D29" s="217"/>
    </row>
    <row r="30" s="201" customFormat="1" ht="13.5" spans="1:4">
      <c r="A30" s="213" t="s">
        <v>542</v>
      </c>
      <c r="B30" s="214"/>
      <c r="C30" s="214"/>
      <c r="D30" s="212"/>
    </row>
    <row r="31" ht="13.5" spans="1:4">
      <c r="A31" s="215" t="s">
        <v>571</v>
      </c>
      <c r="B31" s="216"/>
      <c r="C31" s="216"/>
      <c r="D31" s="212"/>
    </row>
    <row r="32" ht="13.5" spans="1:4">
      <c r="A32" s="215" t="s">
        <v>572</v>
      </c>
      <c r="B32" s="216"/>
      <c r="C32" s="216"/>
      <c r="D32" s="212"/>
    </row>
    <row r="33" ht="13.5" spans="1:4">
      <c r="A33" s="215" t="s">
        <v>573</v>
      </c>
      <c r="B33" s="216"/>
      <c r="C33" s="216"/>
      <c r="D33" s="212"/>
    </row>
    <row r="34" ht="13.5" spans="1:4">
      <c r="A34" s="215" t="s">
        <v>575</v>
      </c>
      <c r="B34" s="216"/>
      <c r="C34" s="216"/>
      <c r="D34" s="212"/>
    </row>
    <row r="35" ht="13.5" spans="1:4">
      <c r="A35" s="215" t="s">
        <v>576</v>
      </c>
      <c r="B35" s="216"/>
      <c r="C35" s="216"/>
      <c r="D35" s="212"/>
    </row>
    <row r="36" ht="13.5" spans="1:4">
      <c r="A36" s="215" t="s">
        <v>577</v>
      </c>
      <c r="B36" s="216"/>
      <c r="C36" s="216"/>
      <c r="D36" s="212"/>
    </row>
    <row r="37" s="201" customFormat="1" ht="13.5" spans="1:4">
      <c r="A37" s="213" t="s">
        <v>543</v>
      </c>
      <c r="B37" s="214">
        <f>SUM(B38:B40)</f>
        <v>110467</v>
      </c>
      <c r="C37" s="214">
        <f>SUM(C38:C40)</f>
        <v>108453</v>
      </c>
      <c r="D37" s="212">
        <f t="shared" ref="D37:D39" si="3">B37/C37</f>
        <v>1.0186</v>
      </c>
    </row>
    <row r="38" ht="13.5" spans="1:4">
      <c r="A38" s="215" t="s">
        <v>578</v>
      </c>
      <c r="B38" s="216">
        <v>101247</v>
      </c>
      <c r="C38" s="216">
        <v>103591</v>
      </c>
      <c r="D38" s="217">
        <f t="shared" si="3"/>
        <v>0.9774</v>
      </c>
    </row>
    <row r="39" ht="13.5" spans="1:4">
      <c r="A39" s="215" t="s">
        <v>579</v>
      </c>
      <c r="B39" s="216">
        <v>9220</v>
      </c>
      <c r="C39" s="216">
        <v>4862</v>
      </c>
      <c r="D39" s="217">
        <f t="shared" si="3"/>
        <v>1.8963</v>
      </c>
    </row>
    <row r="40" ht="13.5" spans="1:4">
      <c r="A40" s="215" t="s">
        <v>580</v>
      </c>
      <c r="B40" s="216"/>
      <c r="C40" s="216"/>
      <c r="D40" s="217"/>
    </row>
    <row r="41" s="201" customFormat="1" ht="13.5" spans="1:4">
      <c r="A41" s="213" t="s">
        <v>544</v>
      </c>
      <c r="B41" s="214">
        <f>SUM(B42:B43)</f>
        <v>694</v>
      </c>
      <c r="C41" s="214">
        <f>SUM(C42:C43)</f>
        <v>713</v>
      </c>
      <c r="D41" s="212">
        <f>B41/C41</f>
        <v>0.9734</v>
      </c>
    </row>
    <row r="42" ht="13.5" spans="1:4">
      <c r="A42" s="215" t="s">
        <v>581</v>
      </c>
      <c r="B42" s="216">
        <v>694</v>
      </c>
      <c r="C42" s="216">
        <v>713</v>
      </c>
      <c r="D42" s="217">
        <f>B42/C42</f>
        <v>0.9734</v>
      </c>
    </row>
    <row r="43" ht="13.5" spans="1:4">
      <c r="A43" s="215" t="s">
        <v>582</v>
      </c>
      <c r="B43" s="216"/>
      <c r="C43" s="216"/>
      <c r="D43" s="217"/>
    </row>
    <row r="44" s="201" customFormat="1" ht="13.5" spans="1:4">
      <c r="A44" s="213" t="s">
        <v>545</v>
      </c>
      <c r="B44" s="214"/>
      <c r="C44" s="214"/>
      <c r="D44" s="212"/>
    </row>
    <row r="45" ht="13.5" spans="1:4">
      <c r="A45" s="215" t="s">
        <v>583</v>
      </c>
      <c r="B45" s="216"/>
      <c r="C45" s="216"/>
      <c r="D45" s="212"/>
    </row>
    <row r="46" ht="13.5" spans="1:4">
      <c r="A46" s="215" t="s">
        <v>584</v>
      </c>
      <c r="B46" s="216"/>
      <c r="C46" s="216"/>
      <c r="D46" s="212"/>
    </row>
    <row r="47" ht="13.5" spans="1:4">
      <c r="A47" s="215" t="s">
        <v>585</v>
      </c>
      <c r="B47" s="216"/>
      <c r="C47" s="216"/>
      <c r="D47" s="212"/>
    </row>
    <row r="48" s="201" customFormat="1" ht="13.5" spans="1:4">
      <c r="A48" s="213" t="s">
        <v>546</v>
      </c>
      <c r="B48" s="214"/>
      <c r="C48" s="214"/>
      <c r="D48" s="212"/>
    </row>
    <row r="49" ht="13.5" spans="1:4">
      <c r="A49" s="215" t="s">
        <v>586</v>
      </c>
      <c r="B49" s="216"/>
      <c r="C49" s="216"/>
      <c r="D49" s="212"/>
    </row>
    <row r="50" ht="13.5" spans="1:4">
      <c r="A50" s="215" t="s">
        <v>587</v>
      </c>
      <c r="B50" s="216"/>
      <c r="C50" s="216"/>
      <c r="D50" s="212"/>
    </row>
    <row r="51" s="201" customFormat="1" ht="13.5" spans="1:4">
      <c r="A51" s="213" t="s">
        <v>547</v>
      </c>
      <c r="B51" s="214">
        <f>SUM(B52:B56)</f>
        <v>4908</v>
      </c>
      <c r="C51" s="214">
        <f>SUM(C52:C56)</f>
        <v>3124</v>
      </c>
      <c r="D51" s="212">
        <f t="shared" ref="D51:D53" si="4">B51/C51</f>
        <v>1.5711</v>
      </c>
    </row>
    <row r="52" ht="13.5" spans="1:4">
      <c r="A52" s="215" t="s">
        <v>588</v>
      </c>
      <c r="B52" s="216">
        <v>1096</v>
      </c>
      <c r="C52" s="216">
        <v>1106</v>
      </c>
      <c r="D52" s="217">
        <f t="shared" si="4"/>
        <v>0.991</v>
      </c>
    </row>
    <row r="53" ht="13.5" spans="1:4">
      <c r="A53" s="215" t="s">
        <v>589</v>
      </c>
      <c r="B53" s="216">
        <v>1087</v>
      </c>
      <c r="C53" s="216">
        <v>232</v>
      </c>
      <c r="D53" s="217">
        <f t="shared" si="4"/>
        <v>4.6853</v>
      </c>
    </row>
    <row r="54" ht="13.5" spans="1:4">
      <c r="A54" s="215" t="s">
        <v>590</v>
      </c>
      <c r="B54" s="216"/>
      <c r="C54" s="216"/>
      <c r="D54" s="217"/>
    </row>
    <row r="55" ht="13.5" spans="1:4">
      <c r="A55" s="215" t="s">
        <v>591</v>
      </c>
      <c r="B55" s="216">
        <v>191</v>
      </c>
      <c r="C55" s="216">
        <v>242</v>
      </c>
      <c r="D55" s="217">
        <f>B55/C55</f>
        <v>0.7893</v>
      </c>
    </row>
    <row r="56" ht="13.5" spans="1:4">
      <c r="A56" s="215" t="s">
        <v>592</v>
      </c>
      <c r="B56" s="216">
        <v>2534</v>
      </c>
      <c r="C56" s="216">
        <v>1544</v>
      </c>
      <c r="D56" s="217">
        <f>B56/C56</f>
        <v>1.6412</v>
      </c>
    </row>
    <row r="57" s="201" customFormat="1" ht="13.5" spans="1:4">
      <c r="A57" s="213" t="s">
        <v>548</v>
      </c>
      <c r="B57" s="214"/>
      <c r="C57" s="214"/>
      <c r="D57" s="212"/>
    </row>
    <row r="58" ht="13.5" spans="1:4">
      <c r="A58" s="215" t="s">
        <v>593</v>
      </c>
      <c r="B58" s="218"/>
      <c r="C58" s="218"/>
      <c r="D58" s="212"/>
    </row>
    <row r="59" ht="13.5" spans="1:4">
      <c r="A59" s="215" t="s">
        <v>594</v>
      </c>
      <c r="B59" s="218"/>
      <c r="C59" s="218"/>
      <c r="D59" s="212"/>
    </row>
    <row r="60" s="201" customFormat="1" ht="13.5" spans="1:4">
      <c r="A60" s="213" t="s">
        <v>549</v>
      </c>
      <c r="B60" s="214"/>
      <c r="C60" s="214"/>
      <c r="D60" s="212"/>
    </row>
    <row r="61" ht="13.5" spans="1:4">
      <c r="A61" s="215" t="s">
        <v>595</v>
      </c>
      <c r="B61" s="218"/>
      <c r="C61" s="218"/>
      <c r="D61" s="212"/>
    </row>
    <row r="62" ht="13.5" spans="1:4">
      <c r="A62" s="215" t="s">
        <v>596</v>
      </c>
      <c r="B62" s="218"/>
      <c r="C62" s="218"/>
      <c r="D62" s="212"/>
    </row>
    <row r="63" ht="13.5" spans="1:4">
      <c r="A63" s="215" t="s">
        <v>597</v>
      </c>
      <c r="B63" s="218"/>
      <c r="C63" s="218"/>
      <c r="D63" s="212"/>
    </row>
    <row r="64" ht="13.5" spans="1:4">
      <c r="A64" s="215" t="s">
        <v>598</v>
      </c>
      <c r="B64" s="218"/>
      <c r="C64" s="218"/>
      <c r="D64" s="212"/>
    </row>
    <row r="65" s="201" customFormat="1" ht="13.5" spans="1:4">
      <c r="A65" s="213" t="s">
        <v>550</v>
      </c>
      <c r="B65" s="214"/>
      <c r="C65" s="214"/>
      <c r="D65" s="212"/>
    </row>
    <row r="66" ht="13.5" spans="1:4">
      <c r="A66" s="215" t="s">
        <v>599</v>
      </c>
      <c r="B66" s="218"/>
      <c r="C66" s="218"/>
      <c r="D66" s="212"/>
    </row>
    <row r="67" ht="13.5" spans="1:4">
      <c r="A67" s="215" t="s">
        <v>600</v>
      </c>
      <c r="B67" s="218"/>
      <c r="C67" s="218"/>
      <c r="D67" s="212"/>
    </row>
    <row r="68" s="201" customFormat="1" ht="13.5" spans="1:4">
      <c r="A68" s="213" t="s">
        <v>551</v>
      </c>
      <c r="B68" s="214"/>
      <c r="C68" s="214"/>
      <c r="D68" s="212"/>
    </row>
    <row r="69" ht="13.5" spans="1:4">
      <c r="A69" s="215" t="s">
        <v>601</v>
      </c>
      <c r="B69" s="218"/>
      <c r="C69" s="218"/>
      <c r="D69" s="212"/>
    </row>
    <row r="70" ht="13.5" spans="1:4">
      <c r="A70" s="215" t="s">
        <v>602</v>
      </c>
      <c r="B70" s="218"/>
      <c r="C70" s="218"/>
      <c r="D70" s="212"/>
    </row>
    <row r="71" ht="13.5" spans="1:4">
      <c r="A71" s="215" t="s">
        <v>603</v>
      </c>
      <c r="B71" s="218"/>
      <c r="C71" s="218"/>
      <c r="D71" s="212"/>
    </row>
    <row r="72" ht="13.5" spans="1:4">
      <c r="A72" s="215" t="s">
        <v>604</v>
      </c>
      <c r="B72" s="218"/>
      <c r="C72" s="218"/>
      <c r="D72" s="212"/>
    </row>
    <row r="73" s="201" customFormat="1" ht="13.5" spans="1:4">
      <c r="A73" s="213" t="s">
        <v>552</v>
      </c>
      <c r="B73" s="214"/>
      <c r="C73" s="214"/>
      <c r="D73" s="217"/>
    </row>
    <row r="74" ht="13.5" spans="1:4">
      <c r="A74" s="215" t="s">
        <v>509</v>
      </c>
      <c r="B74" s="218"/>
      <c r="C74" s="218"/>
      <c r="D74" s="217"/>
    </row>
    <row r="75" ht="13.5" spans="1:4">
      <c r="A75" s="215" t="s">
        <v>605</v>
      </c>
      <c r="B75" s="218"/>
      <c r="C75" s="218"/>
      <c r="D75" s="212"/>
    </row>
    <row r="76" s="201" customFormat="1" ht="13.5" spans="1:4">
      <c r="A76" s="213" t="s">
        <v>553</v>
      </c>
      <c r="B76" s="214"/>
      <c r="C76" s="214"/>
      <c r="D76" s="212"/>
    </row>
    <row r="77" ht="13.5" spans="1:4">
      <c r="A77" s="215" t="s">
        <v>606</v>
      </c>
      <c r="B77" s="218"/>
      <c r="C77" s="218"/>
      <c r="D77" s="212"/>
    </row>
    <row r="78" ht="13.5" spans="1:4">
      <c r="A78" s="215" t="s">
        <v>607</v>
      </c>
      <c r="B78" s="218"/>
      <c r="C78" s="218"/>
      <c r="D78" s="212"/>
    </row>
    <row r="79" ht="13.5" spans="1:4">
      <c r="A79" s="215" t="s">
        <v>608</v>
      </c>
      <c r="B79" s="218"/>
      <c r="C79" s="218"/>
      <c r="D79" s="212"/>
    </row>
    <row r="80" ht="13.5" spans="1:4">
      <c r="A80" s="215" t="s">
        <v>510</v>
      </c>
      <c r="B80" s="218"/>
      <c r="C80" s="218"/>
      <c r="D80" s="212"/>
    </row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3" hidden="1"/>
    <row r="3594" hidden="1"/>
    <row r="3595" hidden="1"/>
    <row r="3596" hidden="1"/>
    <row r="3597" hidden="1"/>
    <row r="3598" hidden="1"/>
    <row r="3599" hidden="1"/>
    <row r="3601" hidden="1"/>
    <row r="3602" hidden="1"/>
    <row r="3603" hidden="1"/>
    <row r="3604" hidden="1"/>
    <row r="3605" hidden="1"/>
    <row r="3606" hidden="1"/>
    <row r="3608" hidden="1"/>
    <row r="3610" hidden="1"/>
    <row r="3611" hidden="1"/>
    <row r="3612" hidden="1"/>
    <row r="3614" hidden="1"/>
    <row r="3615" hidden="1"/>
    <row r="3616" hidden="1"/>
    <row r="3618" hidden="1"/>
    <row r="3620" hidden="1"/>
    <row r="3621" hidden="1"/>
    <row r="3623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40" hidden="1"/>
    <row r="3841" hidden="1"/>
    <row r="3842" hidden="1"/>
    <row r="3843" hidden="1"/>
    <row r="3844" hidden="1"/>
    <row r="3845" hidden="1"/>
    <row r="3846" hidden="1"/>
    <row r="3847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5"/>
  <sheetViews>
    <sheetView showZeros="0" topLeftCell="A4" workbookViewId="0">
      <selection activeCell="B20" sqref="B20"/>
    </sheetView>
  </sheetViews>
  <sheetFormatPr defaultColWidth="9" defaultRowHeight="14.25" outlineLevelCol="1"/>
  <cols>
    <col min="1" max="1" width="54.7" customWidth="1"/>
    <col min="2" max="2" width="18.25" customWidth="1"/>
  </cols>
  <sheetData>
    <row r="1" spans="1:1">
      <c r="A1" s="15" t="s">
        <v>609</v>
      </c>
    </row>
    <row r="2" ht="46" customHeight="1" spans="1:2">
      <c r="A2" s="189" t="s">
        <v>610</v>
      </c>
      <c r="B2" s="189"/>
    </row>
    <row r="3" spans="1:2">
      <c r="A3" s="190"/>
      <c r="B3" s="99" t="s">
        <v>611</v>
      </c>
    </row>
    <row r="4" spans="1:2">
      <c r="A4" s="191" t="s">
        <v>612</v>
      </c>
      <c r="B4" s="105" t="s">
        <v>613</v>
      </c>
    </row>
    <row r="5" spans="1:2">
      <c r="A5" s="192" t="s">
        <v>614</v>
      </c>
      <c r="B5" s="193"/>
    </row>
    <row r="6" spans="1:2">
      <c r="A6" s="194" t="s">
        <v>615</v>
      </c>
      <c r="B6" s="195"/>
    </row>
    <row r="7" spans="1:2">
      <c r="A7" s="194" t="s">
        <v>616</v>
      </c>
      <c r="B7" s="195"/>
    </row>
    <row r="8" spans="1:2">
      <c r="A8" s="194" t="s">
        <v>617</v>
      </c>
      <c r="B8" s="195"/>
    </row>
    <row r="9" spans="1:2">
      <c r="A9" s="192" t="s">
        <v>618</v>
      </c>
      <c r="B9" s="196">
        <v>18452</v>
      </c>
    </row>
    <row r="10" spans="1:2">
      <c r="A10" s="194" t="s">
        <v>619</v>
      </c>
      <c r="B10" s="197">
        <v>1862</v>
      </c>
    </row>
    <row r="11" spans="1:2">
      <c r="A11" s="194" t="s">
        <v>620</v>
      </c>
      <c r="B11" s="197">
        <f>8492-1862</f>
        <v>6630</v>
      </c>
    </row>
    <row r="12" spans="1:2">
      <c r="A12" s="194" t="s">
        <v>621</v>
      </c>
      <c r="B12" s="197"/>
    </row>
    <row r="13" spans="1:2">
      <c r="A13" s="194" t="s">
        <v>622</v>
      </c>
      <c r="B13" s="197">
        <v>3314</v>
      </c>
    </row>
    <row r="14" spans="1:2">
      <c r="A14" s="194" t="s">
        <v>623</v>
      </c>
      <c r="B14" s="197"/>
    </row>
    <row r="15" spans="1:2">
      <c r="A15" s="194" t="s">
        <v>624</v>
      </c>
      <c r="B15" s="197"/>
    </row>
    <row r="16" spans="1:2">
      <c r="A16" s="194" t="s">
        <v>625</v>
      </c>
      <c r="B16" s="197"/>
    </row>
    <row r="17" spans="1:2">
      <c r="A17" s="194" t="s">
        <v>626</v>
      </c>
      <c r="B17" s="197"/>
    </row>
    <row r="18" spans="1:2">
      <c r="A18" s="194" t="s">
        <v>627</v>
      </c>
      <c r="B18" s="197"/>
    </row>
    <row r="19" spans="1:2">
      <c r="A19" s="198" t="s">
        <v>628</v>
      </c>
      <c r="B19" s="197"/>
    </row>
    <row r="20" spans="1:2">
      <c r="A20" s="194" t="s">
        <v>629</v>
      </c>
      <c r="B20" s="197">
        <v>6646</v>
      </c>
    </row>
    <row r="21" spans="1:2">
      <c r="A21" s="194" t="s">
        <v>630</v>
      </c>
      <c r="B21" s="197"/>
    </row>
    <row r="22" spans="1:2">
      <c r="A22" s="194" t="s">
        <v>631</v>
      </c>
      <c r="B22" s="197"/>
    </row>
    <row r="23" spans="1:2">
      <c r="A23" s="194" t="s">
        <v>632</v>
      </c>
      <c r="B23" s="197"/>
    </row>
    <row r="24" spans="1:2">
      <c r="A24" s="194" t="s">
        <v>633</v>
      </c>
      <c r="B24" s="197"/>
    </row>
    <row r="25" spans="1:2">
      <c r="A25" s="192" t="s">
        <v>634</v>
      </c>
      <c r="B25" s="193"/>
    </row>
    <row r="26" spans="1:2">
      <c r="A26" s="194" t="s">
        <v>635</v>
      </c>
      <c r="B26" s="199"/>
    </row>
    <row r="27" spans="1:2">
      <c r="A27" s="194" t="s">
        <v>636</v>
      </c>
      <c r="B27" s="199"/>
    </row>
    <row r="28" spans="1:2">
      <c r="A28" s="194" t="s">
        <v>637</v>
      </c>
      <c r="B28" s="199"/>
    </row>
    <row r="29" spans="1:2">
      <c r="A29" s="194" t="s">
        <v>638</v>
      </c>
      <c r="B29" s="199"/>
    </row>
    <row r="30" spans="1:2">
      <c r="A30" s="194" t="s">
        <v>639</v>
      </c>
      <c r="B30" s="199"/>
    </row>
    <row r="31" spans="1:2">
      <c r="A31" s="194" t="s">
        <v>640</v>
      </c>
      <c r="B31" s="199"/>
    </row>
    <row r="32" spans="1:2">
      <c r="A32" s="194" t="s">
        <v>641</v>
      </c>
      <c r="B32" s="199"/>
    </row>
    <row r="33" spans="1:2">
      <c r="A33" s="194" t="s">
        <v>642</v>
      </c>
      <c r="B33" s="199"/>
    </row>
    <row r="34" spans="1:2">
      <c r="A34" s="194" t="s">
        <v>643</v>
      </c>
      <c r="B34" s="199"/>
    </row>
    <row r="35" spans="1:2">
      <c r="A35" s="194" t="s">
        <v>644</v>
      </c>
      <c r="B35" s="199"/>
    </row>
    <row r="36" spans="1:2">
      <c r="A36" s="194" t="s">
        <v>645</v>
      </c>
      <c r="B36" s="199"/>
    </row>
    <row r="37" spans="1:2">
      <c r="A37" s="194" t="s">
        <v>646</v>
      </c>
      <c r="B37" s="199"/>
    </row>
    <row r="38" spans="1:2">
      <c r="A38" s="194" t="s">
        <v>647</v>
      </c>
      <c r="B38" s="199"/>
    </row>
    <row r="39" spans="1:2">
      <c r="A39" s="194" t="s">
        <v>648</v>
      </c>
      <c r="B39" s="199"/>
    </row>
    <row r="40" spans="1:2">
      <c r="A40" s="194" t="s">
        <v>649</v>
      </c>
      <c r="B40" s="199"/>
    </row>
    <row r="41" spans="1:2">
      <c r="A41" s="194" t="s">
        <v>650</v>
      </c>
      <c r="B41" s="199"/>
    </row>
    <row r="42" spans="1:2">
      <c r="A42" s="194" t="s">
        <v>651</v>
      </c>
      <c r="B42" s="199"/>
    </row>
    <row r="43" spans="1:2">
      <c r="A43" s="194" t="s">
        <v>652</v>
      </c>
      <c r="B43" s="199"/>
    </row>
    <row r="44" spans="1:2">
      <c r="A44" s="194" t="s">
        <v>653</v>
      </c>
      <c r="B44" s="199"/>
    </row>
    <row r="45" ht="52" customHeight="1" spans="1:2">
      <c r="A45" s="200" t="s">
        <v>654</v>
      </c>
      <c r="B45" s="200"/>
    </row>
  </sheetData>
  <mergeCells count="2">
    <mergeCell ref="A2:B2"/>
    <mergeCell ref="A45:B45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H25"/>
  <sheetViews>
    <sheetView showZeros="0" workbookViewId="0">
      <selection activeCell="K20" sqref="K20"/>
    </sheetView>
  </sheetViews>
  <sheetFormatPr defaultColWidth="9" defaultRowHeight="14.25"/>
  <cols>
    <col min="1" max="1" width="19.875" style="174" customWidth="1"/>
    <col min="2" max="2" width="17.25" style="174" customWidth="1"/>
    <col min="3" max="3" width="14.125" style="174" customWidth="1"/>
    <col min="4" max="4" width="17.375" style="175" customWidth="1"/>
    <col min="5" max="5" width="15" style="174" customWidth="1"/>
    <col min="6" max="16384" width="9" style="174"/>
  </cols>
  <sheetData>
    <row r="1" spans="1:16336">
      <c r="A1" s="15" t="s">
        <v>655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</row>
    <row r="2" ht="36" customHeight="1" spans="1:5">
      <c r="A2" s="176" t="s">
        <v>656</v>
      </c>
      <c r="B2" s="176"/>
      <c r="C2" s="176"/>
      <c r="D2" s="176"/>
      <c r="E2" s="176"/>
    </row>
    <row r="3" ht="21" customHeight="1" spans="1:5">
      <c r="A3" s="177"/>
      <c r="B3" s="177"/>
      <c r="C3" s="177"/>
      <c r="D3" s="178"/>
      <c r="E3" s="179" t="s">
        <v>63</v>
      </c>
    </row>
    <row r="4" ht="24" customHeight="1" spans="1:5">
      <c r="A4" s="180" t="s">
        <v>657</v>
      </c>
      <c r="B4" s="180" t="s">
        <v>658</v>
      </c>
      <c r="C4" s="180" t="s">
        <v>659</v>
      </c>
      <c r="D4" s="180" t="s">
        <v>660</v>
      </c>
      <c r="E4" s="180" t="s">
        <v>661</v>
      </c>
    </row>
    <row r="5" ht="15" customHeight="1" spans="1:5">
      <c r="A5" s="181" t="s">
        <v>662</v>
      </c>
      <c r="B5" s="182">
        <v>1887</v>
      </c>
      <c r="C5" s="182"/>
      <c r="D5" s="182">
        <v>1887</v>
      </c>
      <c r="E5" s="183"/>
    </row>
    <row r="6" ht="15" customHeight="1" spans="1:5">
      <c r="A6" s="181" t="s">
        <v>663</v>
      </c>
      <c r="B6" s="182">
        <v>1683</v>
      </c>
      <c r="C6" s="182"/>
      <c r="D6" s="182">
        <v>1683</v>
      </c>
      <c r="E6" s="183"/>
    </row>
    <row r="7" ht="15" customHeight="1" spans="1:5">
      <c r="A7" s="181" t="s">
        <v>664</v>
      </c>
      <c r="B7" s="182">
        <v>949</v>
      </c>
      <c r="C7" s="182"/>
      <c r="D7" s="182">
        <v>949</v>
      </c>
      <c r="E7" s="183"/>
    </row>
    <row r="8" ht="15" customHeight="1" spans="1:5">
      <c r="A8" s="181" t="s">
        <v>665</v>
      </c>
      <c r="B8" s="182">
        <v>473</v>
      </c>
      <c r="C8" s="182"/>
      <c r="D8" s="182">
        <v>473</v>
      </c>
      <c r="E8" s="183"/>
    </row>
    <row r="9" ht="15" customHeight="1" spans="1:5">
      <c r="A9" s="181" t="s">
        <v>666</v>
      </c>
      <c r="B9" s="182">
        <v>525</v>
      </c>
      <c r="C9" s="182"/>
      <c r="D9" s="182">
        <v>525</v>
      </c>
      <c r="E9" s="183"/>
    </row>
    <row r="10" ht="15" customHeight="1" spans="1:5">
      <c r="A10" s="181" t="s">
        <v>667</v>
      </c>
      <c r="B10" s="182">
        <v>1099</v>
      </c>
      <c r="C10" s="182"/>
      <c r="D10" s="182">
        <v>1099</v>
      </c>
      <c r="E10" s="183"/>
    </row>
    <row r="11" ht="15" customHeight="1" spans="1:5">
      <c r="A11" s="181" t="s">
        <v>668</v>
      </c>
      <c r="B11" s="182">
        <v>929</v>
      </c>
      <c r="C11" s="182"/>
      <c r="D11" s="182">
        <v>929</v>
      </c>
      <c r="E11" s="183"/>
    </row>
    <row r="12" ht="15" customHeight="1" spans="1:5">
      <c r="A12" s="181" t="s">
        <v>669</v>
      </c>
      <c r="B12" s="182">
        <v>1080</v>
      </c>
      <c r="C12" s="182"/>
      <c r="D12" s="182">
        <v>1080</v>
      </c>
      <c r="E12" s="183"/>
    </row>
    <row r="13" ht="15" customHeight="1" spans="1:5">
      <c r="A13" s="181" t="s">
        <v>670</v>
      </c>
      <c r="B13" s="182">
        <v>1099</v>
      </c>
      <c r="C13" s="182"/>
      <c r="D13" s="182">
        <v>1099</v>
      </c>
      <c r="E13" s="183"/>
    </row>
    <row r="14" ht="15" customHeight="1" spans="1:5">
      <c r="A14" s="181" t="s">
        <v>671</v>
      </c>
      <c r="B14" s="182">
        <v>1701</v>
      </c>
      <c r="C14" s="182"/>
      <c r="D14" s="182">
        <v>1701</v>
      </c>
      <c r="E14" s="183"/>
    </row>
    <row r="15" ht="15" customHeight="1" spans="1:5">
      <c r="A15" s="181" t="s">
        <v>672</v>
      </c>
      <c r="B15" s="182">
        <v>632</v>
      </c>
      <c r="C15" s="182"/>
      <c r="D15" s="182">
        <v>632</v>
      </c>
      <c r="E15" s="183"/>
    </row>
    <row r="16" ht="15" customHeight="1" spans="1:5">
      <c r="A16" s="181" t="s">
        <v>673</v>
      </c>
      <c r="B16" s="182">
        <v>1178</v>
      </c>
      <c r="C16" s="182"/>
      <c r="D16" s="182">
        <v>1178</v>
      </c>
      <c r="E16" s="183"/>
    </row>
    <row r="17" ht="15" customHeight="1" spans="1:5">
      <c r="A17" s="181" t="s">
        <v>674</v>
      </c>
      <c r="B17" s="182">
        <v>963</v>
      </c>
      <c r="C17" s="182"/>
      <c r="D17" s="182">
        <v>963</v>
      </c>
      <c r="E17" s="183"/>
    </row>
    <row r="18" ht="15" customHeight="1" spans="1:5">
      <c r="A18" s="181" t="s">
        <v>675</v>
      </c>
      <c r="B18" s="182">
        <v>592</v>
      </c>
      <c r="C18" s="182"/>
      <c r="D18" s="182">
        <v>592</v>
      </c>
      <c r="E18" s="183"/>
    </row>
    <row r="19" ht="15" customHeight="1" spans="1:5">
      <c r="A19" s="181" t="s">
        <v>676</v>
      </c>
      <c r="B19" s="182">
        <v>559</v>
      </c>
      <c r="C19" s="182"/>
      <c r="D19" s="182">
        <v>559</v>
      </c>
      <c r="E19" s="183"/>
    </row>
    <row r="20" ht="15" customHeight="1" spans="1:5">
      <c r="A20" s="181" t="s">
        <v>677</v>
      </c>
      <c r="B20" s="182">
        <v>1617</v>
      </c>
      <c r="C20" s="182"/>
      <c r="D20" s="182">
        <v>1617</v>
      </c>
      <c r="E20" s="183"/>
    </row>
    <row r="21" ht="15" customHeight="1" spans="1:5">
      <c r="A21" s="181" t="s">
        <v>678</v>
      </c>
      <c r="B21" s="182">
        <v>881</v>
      </c>
      <c r="C21" s="182"/>
      <c r="D21" s="182">
        <v>881</v>
      </c>
      <c r="E21" s="183"/>
    </row>
    <row r="22" ht="15" customHeight="1" spans="1:5">
      <c r="A22" s="181" t="s">
        <v>679</v>
      </c>
      <c r="B22" s="182">
        <v>605</v>
      </c>
      <c r="C22" s="182"/>
      <c r="D22" s="182">
        <v>605</v>
      </c>
      <c r="E22" s="183"/>
    </row>
    <row r="23" ht="15" customHeight="1" spans="1:5">
      <c r="A23" s="181" t="s">
        <v>680</v>
      </c>
      <c r="B23" s="182"/>
      <c r="C23" s="182"/>
      <c r="D23" s="182"/>
      <c r="E23" s="183"/>
    </row>
    <row r="24" ht="15" customHeight="1" spans="1:5">
      <c r="A24" s="180" t="s">
        <v>556</v>
      </c>
      <c r="B24" s="184">
        <v>18452</v>
      </c>
      <c r="C24" s="185"/>
      <c r="D24" s="184">
        <v>18452</v>
      </c>
      <c r="E24" s="186"/>
    </row>
    <row r="25" spans="1:5">
      <c r="A25" s="187"/>
      <c r="B25" s="187"/>
      <c r="C25" s="188"/>
      <c r="D25" s="187"/>
      <c r="E25" s="188"/>
    </row>
  </sheetData>
  <mergeCells count="2">
    <mergeCell ref="A2:E2"/>
    <mergeCell ref="A25:E25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2008-01-10T17:59:00Z</dcterms:created>
  <cp:lastPrinted>2018-01-19T16:43:00Z</cp:lastPrinted>
  <dcterms:modified xsi:type="dcterms:W3CDTF">2025-07-22T03:35:34Z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54EBB5224B2C4383978A5543FFC768DA</vt:lpwstr>
  </property>
</Properties>
</file>